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別紙1　原料米等購入費報告書" sheetId="1" r:id="rId1"/>
  </sheets>
  <definedNames>
    <definedName name="_xlnm.Print_Area" localSheetId="0">'別紙1　原料米等購入費報告書'!$A$1:$O$59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<sst xmlns="http://schemas.openxmlformats.org/spreadsheetml/2006/main" xmlns:r="http://schemas.openxmlformats.org/officeDocument/2006/relationships" count="78" uniqueCount="78">
  <si>
    <t>令和７年産
購入量
(kg)</t>
    <rPh sb="0" eb="2">
      <t>レイワ</t>
    </rPh>
    <rPh sb="3" eb="5">
      <t>ネンサン</t>
    </rPh>
    <rPh sb="6" eb="8">
      <t>コウニュウ</t>
    </rPh>
    <rPh sb="8" eb="9">
      <t>リョウ</t>
    </rPh>
    <phoneticPr fontId="1"/>
  </si>
  <si>
    <t>（注４）令和７年産及び令和６年産の購入価格並びに購入量がわかる資料を添付してください。</t>
    <rPh sb="1" eb="2">
      <t>チュウ</t>
    </rPh>
    <rPh sb="4" eb="6">
      <t>レイワ</t>
    </rPh>
    <rPh sb="7" eb="9">
      <t>ネンサン</t>
    </rPh>
    <rPh sb="9" eb="10">
      <t>オヨ</t>
    </rPh>
    <rPh sb="11" eb="13">
      <t>レイワ</t>
    </rPh>
    <rPh sb="14" eb="16">
      <t>ネンサン</t>
    </rPh>
    <rPh sb="17" eb="21">
      <t>コウニュウカカク</t>
    </rPh>
    <rPh sb="21" eb="22">
      <t>ナラ</t>
    </rPh>
    <rPh sb="24" eb="27">
      <t>コウニュウリョウ</t>
    </rPh>
    <rPh sb="31" eb="33">
      <t>シリョウ</t>
    </rPh>
    <rPh sb="34" eb="36">
      <t>テンプ</t>
    </rPh>
    <phoneticPr fontId="1"/>
  </si>
  <si>
    <t>等級</t>
    <rPh sb="0" eb="2">
      <t>トウキュウ</t>
    </rPh>
    <phoneticPr fontId="1"/>
  </si>
  <si>
    <t>購入先</t>
    <rPh sb="0" eb="2">
      <t>コウニュウ</t>
    </rPh>
    <rPh sb="2" eb="3">
      <t>サキ</t>
    </rPh>
    <phoneticPr fontId="1"/>
  </si>
  <si>
    <t>種別</t>
    <rPh sb="0" eb="2">
      <t>シュベツ</t>
    </rPh>
    <phoneticPr fontId="1"/>
  </si>
  <si>
    <t>備考</t>
    <rPh sb="0" eb="2">
      <t>ビコウ</t>
    </rPh>
    <phoneticPr fontId="1"/>
  </si>
  <si>
    <t>事業者名</t>
    <rPh sb="0" eb="4">
      <t>ジギョウシャメイ</t>
    </rPh>
    <phoneticPr fontId="1"/>
  </si>
  <si>
    <t>２　酒造好適米</t>
    <rPh sb="2" eb="7">
      <t>シュゾウコウテキマイ</t>
    </rPh>
    <phoneticPr fontId="1"/>
  </si>
  <si>
    <t>e</t>
  </si>
  <si>
    <t>銘柄</t>
    <rPh sb="0" eb="2">
      <t>メイガラ</t>
    </rPh>
    <phoneticPr fontId="1"/>
  </si>
  <si>
    <t>C</t>
  </si>
  <si>
    <t>1　加工用米</t>
    <rPh sb="2" eb="5">
      <t>カコウヨウ</t>
    </rPh>
    <rPh sb="5" eb="6">
      <t>マイ</t>
    </rPh>
    <phoneticPr fontId="1"/>
  </si>
  <si>
    <t>味噌、その他米穀を原料とする調味料</t>
  </si>
  <si>
    <t>番号</t>
    <rPh sb="0" eb="2">
      <t>バンゴウ</t>
    </rPh>
    <phoneticPr fontId="1"/>
  </si>
  <si>
    <t>清酒、焼酎、その他米穀を原料とする酒類</t>
  </si>
  <si>
    <t>（注８）ｂ～ｆの金額の桁数は小数点第一位までとし、計算にあたっては小数点第二位以下切捨てとしてください。</t>
    <rPh sb="1" eb="2">
      <t>チュウ</t>
    </rPh>
    <rPh sb="8" eb="10">
      <t>キンガク</t>
    </rPh>
    <rPh sb="11" eb="13">
      <t>ケタスウ</t>
    </rPh>
    <rPh sb="14" eb="17">
      <t>ショウスウテン</t>
    </rPh>
    <rPh sb="17" eb="20">
      <t>ダイイチイ</t>
    </rPh>
    <rPh sb="25" eb="27">
      <t>ケイサン</t>
    </rPh>
    <rPh sb="33" eb="36">
      <t>ショウスウテン</t>
    </rPh>
    <rPh sb="36" eb="37">
      <t>ダイ</t>
    </rPh>
    <rPh sb="37" eb="39">
      <t>ニイ</t>
    </rPh>
    <rPh sb="39" eb="41">
      <t>イカ</t>
    </rPh>
    <rPh sb="41" eb="43">
      <t>キリス</t>
    </rPh>
    <phoneticPr fontId="1"/>
  </si>
  <si>
    <t>令和６年産
購入単価
(円／ｋｇ）（税抜）</t>
    <rPh sb="0" eb="2">
      <t>レイワ</t>
    </rPh>
    <rPh sb="3" eb="5">
      <t>ネンサン</t>
    </rPh>
    <rPh sb="6" eb="8">
      <t>コウニュウ</t>
    </rPh>
    <rPh sb="8" eb="10">
      <t>タンカ</t>
    </rPh>
    <rPh sb="18" eb="20">
      <t>ゼイヌ</t>
    </rPh>
    <phoneticPr fontId="1"/>
  </si>
  <si>
    <t>h</t>
  </si>
  <si>
    <t>a</t>
  </si>
  <si>
    <t>b</t>
  </si>
  <si>
    <t>⑦</t>
  </si>
  <si>
    <t>（注３）交付単価（ｇ）は、eまたはfのうちいずれか低い額を記入してください。</t>
    <rPh sb="4" eb="6">
      <t>コウフ</t>
    </rPh>
    <rPh sb="25" eb="26">
      <t>ヒク</t>
    </rPh>
    <rPh sb="27" eb="28">
      <t>ガク</t>
    </rPh>
    <rPh sb="29" eb="31">
      <t>キニュウ</t>
    </rPh>
    <phoneticPr fontId="1"/>
  </si>
  <si>
    <t>c</t>
  </si>
  <si>
    <t>d</t>
  </si>
  <si>
    <t>⑧</t>
  </si>
  <si>
    <t>f</t>
  </si>
  <si>
    <t>g</t>
  </si>
  <si>
    <t>(b-c)</t>
  </si>
  <si>
    <t>e又はfのうち小さい額</t>
    <rPh sb="1" eb="2">
      <t>マタ</t>
    </rPh>
    <rPh sb="7" eb="8">
      <t>チイ</t>
    </rPh>
    <rPh sb="10" eb="11">
      <t>ガク</t>
    </rPh>
    <phoneticPr fontId="1"/>
  </si>
  <si>
    <t>米菓、その他米穀を原料又は材料とする菓子</t>
  </si>
  <si>
    <t>45.2円／ｋｇ</t>
    <rPh sb="4" eb="5">
      <t>エン</t>
    </rPh>
    <phoneticPr fontId="1"/>
  </si>
  <si>
    <t>購入単価の
差額
(円／ｋｇ）</t>
    <rPh sb="0" eb="2">
      <t>コウニュウ</t>
    </rPh>
    <rPh sb="2" eb="4">
      <t>タンカ</t>
    </rPh>
    <rPh sb="6" eb="8">
      <t>サガク</t>
    </rPh>
    <phoneticPr fontId="1"/>
  </si>
  <si>
    <t>a×ｇ</t>
  </si>
  <si>
    <t>A</t>
  </si>
  <si>
    <t>➀</t>
  </si>
  <si>
    <t>⑨</t>
  </si>
  <si>
    <t>②</t>
  </si>
  <si>
    <t>③</t>
  </si>
  <si>
    <t>G</t>
  </si>
  <si>
    <t>④</t>
  </si>
  <si>
    <t>⑤</t>
  </si>
  <si>
    <t>⑥</t>
  </si>
  <si>
    <t>⑩</t>
  </si>
  <si>
    <t>小計</t>
    <rPh sb="0" eb="2">
      <t>ショウケイ</t>
    </rPh>
    <phoneticPr fontId="1"/>
  </si>
  <si>
    <t>E</t>
  </si>
  <si>
    <t>区分</t>
    <rPh sb="0" eb="2">
      <t>クブン</t>
    </rPh>
    <phoneticPr fontId="1"/>
  </si>
  <si>
    <t>（注５）令和７年産加工用米について、同一等級の令和６年産米を購入していない場合であって、令和６年産米の契約で契約先との価格が不明な場合は、</t>
    <rPh sb="1" eb="2">
      <t>チュウ</t>
    </rPh>
    <rPh sb="4" eb="6">
      <t>レイワ</t>
    </rPh>
    <rPh sb="7" eb="9">
      <t>ネンサン</t>
    </rPh>
    <rPh sb="9" eb="12">
      <t>カコウヨウ</t>
    </rPh>
    <rPh sb="12" eb="13">
      <t>マイ</t>
    </rPh>
    <rPh sb="18" eb="20">
      <t>ドウイツ</t>
    </rPh>
    <rPh sb="20" eb="21">
      <t>ネン</t>
    </rPh>
    <rPh sb="21" eb="22">
      <t>サン</t>
    </rPh>
    <rPh sb="22" eb="23">
      <t>マイ</t>
    </rPh>
    <rPh sb="24" eb="26">
      <t>コウニュウ</t>
    </rPh>
    <rPh sb="31" eb="33">
      <t>バアイ</t>
    </rPh>
    <rPh sb="36" eb="39">
      <t>コウニュウサキ</t>
    </rPh>
    <rPh sb="44" eb="46">
      <t>レイワ</t>
    </rPh>
    <rPh sb="47" eb="48">
      <t>ネン</t>
    </rPh>
    <rPh sb="48" eb="49">
      <t>サン</t>
    </rPh>
    <rPh sb="49" eb="50">
      <t>マイ</t>
    </rPh>
    <rPh sb="51" eb="53">
      <t>ケイヤク</t>
    </rPh>
    <rPh sb="54" eb="57">
      <t>ケイヤクサキ</t>
    </rPh>
    <rPh sb="59" eb="61">
      <t>カカク</t>
    </rPh>
    <rPh sb="62" eb="64">
      <t>フメイ</t>
    </rPh>
    <rPh sb="65" eb="67">
      <t>バアイ</t>
    </rPh>
    <phoneticPr fontId="1"/>
  </si>
  <si>
    <t>（注１）金額は、税抜価格を記入してください。</t>
  </si>
  <si>
    <t>（注６）令和７年産酒造好適米について、同一銘柄同一等級の令和６年産米を購入していない場合であって、令和６年産米の契約で契約先との価格が不明な場合は、</t>
    <rPh sb="1" eb="2">
      <t>チュウ</t>
    </rPh>
    <rPh sb="4" eb="6">
      <t>レイワ</t>
    </rPh>
    <rPh sb="7" eb="9">
      <t>ネンサン</t>
    </rPh>
    <rPh sb="9" eb="13">
      <t>シュゾウコウテキ</t>
    </rPh>
    <rPh sb="13" eb="14">
      <t>マイ</t>
    </rPh>
    <rPh sb="19" eb="23">
      <t>ドウイツメイガラ</t>
    </rPh>
    <rPh sb="23" eb="25">
      <t>ドウイツ</t>
    </rPh>
    <rPh sb="25" eb="26">
      <t>ネン</t>
    </rPh>
    <rPh sb="26" eb="27">
      <t>サン</t>
    </rPh>
    <rPh sb="27" eb="28">
      <t>マイ</t>
    </rPh>
    <rPh sb="29" eb="31">
      <t>コウニュウ</t>
    </rPh>
    <rPh sb="36" eb="38">
      <t>バアイ</t>
    </rPh>
    <rPh sb="41" eb="44">
      <t>コウニュウサキ</t>
    </rPh>
    <rPh sb="49" eb="51">
      <t>レイワ</t>
    </rPh>
    <rPh sb="52" eb="53">
      <t>ネン</t>
    </rPh>
    <rPh sb="53" eb="54">
      <t>サン</t>
    </rPh>
    <rPh sb="54" eb="55">
      <t>マイ</t>
    </rPh>
    <rPh sb="56" eb="58">
      <t>ケイヤク</t>
    </rPh>
    <rPh sb="59" eb="62">
      <t>ケイヤクサキ</t>
    </rPh>
    <rPh sb="64" eb="66">
      <t>カカク</t>
    </rPh>
    <rPh sb="67" eb="69">
      <t>フメイ</t>
    </rPh>
    <rPh sb="70" eb="72">
      <t>バアイ</t>
    </rPh>
    <phoneticPr fontId="1"/>
  </si>
  <si>
    <t>令和７年産
購入単価
(円／ｋｇ）（税抜）</t>
    <rPh sb="0" eb="2">
      <t>レイワ</t>
    </rPh>
    <rPh sb="3" eb="5">
      <t>ネンサン</t>
    </rPh>
    <rPh sb="6" eb="8">
      <t>コウニュウ</t>
    </rPh>
    <rPh sb="8" eb="10">
      <t>タンカ</t>
    </rPh>
    <rPh sb="12" eb="13">
      <t>エン</t>
    </rPh>
    <rPh sb="18" eb="20">
      <t>ゼイヌ</t>
    </rPh>
    <phoneticPr fontId="1"/>
  </si>
  <si>
    <t>D</t>
  </si>
  <si>
    <t>（注２）行が不足する場合は適宜追加してください。</t>
  </si>
  <si>
    <t>米穀粉、玄米粉、その他これらに類するもの</t>
  </si>
  <si>
    <t>加工米飯（肉又は魚、甲殻類、軟体動物、その他の水棲動物の仕込時の混入割合が３%以上である密封包装したレトルト米飯、冷凍米飯等であって２カ月以上の保存に耐えられるもの）</t>
  </si>
  <si>
    <t>交付上限単価(円／ｋｇ）</t>
    <rPh sb="0" eb="2">
      <t>コウフ</t>
    </rPh>
    <rPh sb="2" eb="4">
      <t>ジョウゲン</t>
    </rPh>
    <rPh sb="4" eb="6">
      <t>タンカ</t>
    </rPh>
    <phoneticPr fontId="1"/>
  </si>
  <si>
    <t>交付単価
(円／ｋｇ）</t>
    <rPh sb="0" eb="2">
      <t>コウフ</t>
    </rPh>
    <rPh sb="2" eb="4">
      <t>タンカ</t>
    </rPh>
    <phoneticPr fontId="1"/>
  </si>
  <si>
    <t>用途</t>
    <rPh sb="0" eb="2">
      <t>ヨウト</t>
    </rPh>
    <phoneticPr fontId="1"/>
  </si>
  <si>
    <t>別紙１</t>
    <rPh sb="0" eb="2">
      <t>ベッシ</t>
    </rPh>
    <phoneticPr fontId="1"/>
  </si>
  <si>
    <t>玄米茶、ビタミン強化米、甘酒、アルファ化米又はアルファ化米を原料とする製品、漬物もろみ、朝食シリアル、乳児食、ライス・スターチ、煎り玄米スープ、包装もち、水産練製品及び米殻粉混入製品</t>
  </si>
  <si>
    <t>その他</t>
    <rPh sb="2" eb="3">
      <t>ホカ</t>
    </rPh>
    <phoneticPr fontId="1"/>
  </si>
  <si>
    <t>B</t>
  </si>
  <si>
    <t>F</t>
  </si>
  <si>
    <t>　　　「購入先」の欄に「●●（新規）」と記載し、「令和６年産購入価格（ｃ）には別記表中の価格を記入してください。</t>
  </si>
  <si>
    <t>（注１０）用途の欄には、以下の表よりA～Ｇの記号を選択し、記入してください。</t>
    <rPh sb="1" eb="2">
      <t>チュウ</t>
    </rPh>
    <rPh sb="5" eb="7">
      <t>ヨウト</t>
    </rPh>
    <rPh sb="8" eb="9">
      <t>ラン</t>
    </rPh>
    <rPh sb="12" eb="14">
      <t>イカ</t>
    </rPh>
    <rPh sb="15" eb="16">
      <t>ヒョウ</t>
    </rPh>
    <rPh sb="22" eb="24">
      <t>キゴウ</t>
    </rPh>
    <rPh sb="25" eb="27">
      <t>センタク</t>
    </rPh>
    <rPh sb="29" eb="31">
      <t>キニュウ</t>
    </rPh>
    <phoneticPr fontId="1"/>
  </si>
  <si>
    <t>原料米等購入費報告書</t>
  </si>
  <si>
    <t>左記の１／４(円／ｋｇ）</t>
    <rPh sb="0" eb="2">
      <t>サキ</t>
    </rPh>
    <phoneticPr fontId="1"/>
  </si>
  <si>
    <t>補助金の額</t>
    <rPh sb="0" eb="2">
      <t>ホジョ</t>
    </rPh>
    <rPh sb="2" eb="3">
      <t>カネ</t>
    </rPh>
    <rPh sb="4" eb="5">
      <t>ガク</t>
    </rPh>
    <phoneticPr fontId="1"/>
  </si>
  <si>
    <t>3　補助金の額</t>
    <rPh sb="2" eb="4">
      <t>ホジョ</t>
    </rPh>
    <rPh sb="4" eb="5">
      <t>カネ</t>
    </rPh>
    <rPh sb="6" eb="7">
      <t>ガク</t>
    </rPh>
    <phoneticPr fontId="1"/>
  </si>
  <si>
    <t xml:space="preserve"> i</t>
  </si>
  <si>
    <t xml:space="preserve"> j</t>
  </si>
  <si>
    <t>(d/4)</t>
  </si>
  <si>
    <t>加工用米</t>
    <rPh sb="0" eb="4">
      <t>カコウヨウマイ</t>
    </rPh>
    <phoneticPr fontId="1"/>
  </si>
  <si>
    <t>酒造好適米</t>
    <rPh sb="0" eb="5">
      <t>シュゾウコウテキマイ</t>
    </rPh>
    <phoneticPr fontId="1"/>
  </si>
  <si>
    <t>合計</t>
    <rPh sb="0" eb="2">
      <t>ゴウケイ</t>
    </rPh>
    <phoneticPr fontId="1"/>
  </si>
  <si>
    <t>補助金の額（円）</t>
    <rPh sb="0" eb="2">
      <t>ホジョ</t>
    </rPh>
    <rPh sb="2" eb="3">
      <t>カネ</t>
    </rPh>
    <rPh sb="4" eb="5">
      <t>ガク</t>
    </rPh>
    <rPh sb="6" eb="7">
      <t>エン</t>
    </rPh>
    <phoneticPr fontId="1"/>
  </si>
  <si>
    <t>（注７）「交付上限単価」の欄（ｇ）には、加工用米の場合は４５．２円／ｋｇ、酒造好適米の場合は４３．７５円／ｋｇを記入してください。</t>
    <rPh sb="1" eb="2">
      <t>チュウ</t>
    </rPh>
    <rPh sb="5" eb="7">
      <t>コウフ</t>
    </rPh>
    <rPh sb="7" eb="11">
      <t>ジョウゲンタンカ</t>
    </rPh>
    <rPh sb="13" eb="14">
      <t>ラン</t>
    </rPh>
    <rPh sb="20" eb="24">
      <t>カコウヨウマイ</t>
    </rPh>
    <rPh sb="25" eb="27">
      <t>バアイ</t>
    </rPh>
    <rPh sb="37" eb="42">
      <t>シュゾウコウテキマイ</t>
    </rPh>
    <rPh sb="43" eb="45">
      <t>バアイ</t>
    </rPh>
    <rPh sb="51" eb="52">
      <t>エン</t>
    </rPh>
    <rPh sb="56" eb="58">
      <t>キニュウ</t>
    </rPh>
    <phoneticPr fontId="1"/>
  </si>
  <si>
    <t>（注９）計算の結果導かれる補助金の額は、整数とし小数点以下は切り捨ててください。</t>
    <rPh sb="1" eb="2">
      <t>チュウ</t>
    </rPh>
    <rPh sb="4" eb="6">
      <t>ケイサン</t>
    </rPh>
    <rPh sb="7" eb="9">
      <t>ケッカ</t>
    </rPh>
    <rPh sb="9" eb="10">
      <t>ミチビ</t>
    </rPh>
    <rPh sb="13" eb="15">
      <t>ホジョ</t>
    </rPh>
    <rPh sb="15" eb="16">
      <t>カネ</t>
    </rPh>
    <rPh sb="17" eb="18">
      <t>ガク</t>
    </rPh>
    <rPh sb="20" eb="22">
      <t>セイスウ</t>
    </rPh>
    <rPh sb="24" eb="27">
      <t>ショウスウテン</t>
    </rPh>
    <rPh sb="27" eb="29">
      <t>イカ</t>
    </rPh>
    <rPh sb="30" eb="31">
      <t>キ</t>
    </rPh>
    <rPh sb="32" eb="33">
      <t>ス</t>
    </rPh>
    <phoneticPr fontId="1"/>
  </si>
  <si>
    <t>43.7円／ｋｇ</t>
    <rPh sb="4" eb="5">
      <t>エン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</si>
</sst>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b/>
      <sz val="11"/>
      <color auto="1"/>
      <name val="ＭＳ 明朝"/>
      <family val="1"/>
    </font>
    <font>
      <sz val="14"/>
      <color auto="1"/>
      <name val="ＭＳ 明朝"/>
      <family val="1"/>
    </font>
    <font>
      <u/>
      <sz val="11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10</xdr:col>
      <xdr:colOff>917575</xdr:colOff>
      <xdr:row>32</xdr:row>
      <xdr:rowOff>45720</xdr:rowOff>
    </xdr:from>
    <xdr:to xmlns:xdr="http://schemas.openxmlformats.org/drawingml/2006/spreadsheetDrawing">
      <xdr:col>13</xdr:col>
      <xdr:colOff>1493520</xdr:colOff>
      <xdr:row>37</xdr:row>
      <xdr:rowOff>67945</xdr:rowOff>
    </xdr:to>
    <xdr:pic macro=""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45320" y="8815070"/>
          <a:ext cx="4314190" cy="1438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AC59"/>
  <sheetViews>
    <sheetView showGridLines="0" tabSelected="1" view="pageBreakPreview" zoomScale="70" zoomScaleNormal="67" zoomScaleSheetLayoutView="70" workbookViewId="0">
      <selection activeCell="C7" sqref="C7"/>
    </sheetView>
  </sheetViews>
  <sheetFormatPr defaultColWidth="8.25" defaultRowHeight="18.75"/>
  <cols>
    <col min="1" max="2" width="4.5" style="1" customWidth="1"/>
    <col min="3" max="3" width="19.33203125" style="1" customWidth="1"/>
    <col min="4" max="4" width="5.33203125" style="1" bestFit="1" customWidth="1"/>
    <col min="5" max="5" width="21.08203125" style="1" customWidth="1"/>
    <col min="6" max="6" width="5.5" style="1" bestFit="1" customWidth="1"/>
    <col min="7" max="10" width="13.25" style="1" customWidth="1"/>
    <col min="11" max="12" width="14.58203125" style="1" customWidth="1"/>
    <col min="13" max="13" width="19.9140625" style="1" customWidth="1"/>
    <col min="14" max="14" width="27.58203125" style="1" customWidth="1"/>
    <col min="15" max="15" width="16.25" style="1" customWidth="1"/>
    <col min="16" max="24" width="8.4140625" style="1" customWidth="1"/>
    <col min="25" max="25" width="2.5" style="1" customWidth="1"/>
    <col min="26" max="26" width="10.33203125" style="1" hidden="1" customWidth="1"/>
    <col min="27" max="27" width="11.9140625" style="1" hidden="1" customWidth="1"/>
    <col min="28" max="28" width="12.5" style="1" hidden="1" customWidth="1"/>
    <col min="29" max="29" width="3.33203125" style="1" hidden="1" customWidth="1"/>
    <col min="30" max="30" width="9.1640625" style="1" customWidth="1"/>
    <col min="31" max="31" width="9.25" style="1" customWidth="1"/>
    <col min="32" max="16384" width="8.25" style="1"/>
  </cols>
  <sheetData>
    <row r="1" spans="1:29">
      <c r="A1" s="2" t="s">
        <v>57</v>
      </c>
      <c r="B1" s="2"/>
      <c r="C1" s="3"/>
      <c r="D1" s="3"/>
      <c r="E1" s="3"/>
      <c r="F1" s="3"/>
      <c r="G1" s="3"/>
      <c r="H1" s="3"/>
      <c r="I1" s="3"/>
    </row>
    <row r="2" spans="1:29">
      <c r="A2" s="3"/>
      <c r="B2" s="3"/>
      <c r="C2" s="13" t="s">
        <v>64</v>
      </c>
      <c r="D2" s="13"/>
      <c r="E2" s="13"/>
      <c r="F2" s="13"/>
      <c r="G2" s="13"/>
      <c r="H2" s="13"/>
      <c r="I2" s="13"/>
      <c r="J2" s="13"/>
      <c r="L2" s="10" t="s">
        <v>6</v>
      </c>
      <c r="M2" s="36"/>
      <c r="N2" s="38"/>
      <c r="O2" s="39"/>
    </row>
    <row r="3" spans="1:29" ht="17" customHeight="1">
      <c r="A3" s="4" t="s">
        <v>11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83.5" customHeight="1">
      <c r="A4" s="5"/>
      <c r="B4" s="7" t="s">
        <v>13</v>
      </c>
      <c r="C4" s="14" t="s">
        <v>4</v>
      </c>
      <c r="D4" s="14" t="s">
        <v>2</v>
      </c>
      <c r="E4" s="14" t="s">
        <v>3</v>
      </c>
      <c r="F4" s="22" t="s">
        <v>56</v>
      </c>
      <c r="G4" s="22" t="s">
        <v>0</v>
      </c>
      <c r="H4" s="22" t="s">
        <v>49</v>
      </c>
      <c r="I4" s="22" t="s">
        <v>16</v>
      </c>
      <c r="J4" s="33" t="s">
        <v>31</v>
      </c>
      <c r="K4" s="33" t="s">
        <v>65</v>
      </c>
      <c r="L4" s="33" t="s">
        <v>54</v>
      </c>
      <c r="M4" s="33" t="s">
        <v>55</v>
      </c>
      <c r="N4" s="33" t="s">
        <v>66</v>
      </c>
      <c r="O4" s="40" t="s">
        <v>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4" customHeight="1">
      <c r="A5" s="5"/>
      <c r="B5" s="7"/>
      <c r="C5" s="14"/>
      <c r="D5" s="14"/>
      <c r="E5" s="14"/>
      <c r="F5" s="23"/>
      <c r="G5" s="29" t="s">
        <v>18</v>
      </c>
      <c r="H5" s="29" t="s">
        <v>19</v>
      </c>
      <c r="I5" s="29" t="s">
        <v>22</v>
      </c>
      <c r="J5" s="34" t="s">
        <v>23</v>
      </c>
      <c r="K5" s="34" t="s">
        <v>8</v>
      </c>
      <c r="L5" s="34" t="s">
        <v>25</v>
      </c>
      <c r="M5" s="34" t="s">
        <v>26</v>
      </c>
      <c r="N5" s="34" t="s">
        <v>17</v>
      </c>
      <c r="O5" s="4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25" customHeight="1">
      <c r="B6" s="7"/>
      <c r="C6" s="14"/>
      <c r="D6" s="14"/>
      <c r="E6" s="14"/>
      <c r="F6" s="24"/>
      <c r="G6" s="30"/>
      <c r="H6" s="30"/>
      <c r="I6" s="30"/>
      <c r="J6" s="35" t="s">
        <v>27</v>
      </c>
      <c r="K6" s="35" t="s">
        <v>70</v>
      </c>
      <c r="L6" s="35" t="s">
        <v>30</v>
      </c>
      <c r="M6" s="37" t="s">
        <v>28</v>
      </c>
      <c r="N6" s="35" t="s">
        <v>32</v>
      </c>
      <c r="O6" s="42"/>
    </row>
    <row r="7" spans="1:29" ht="17" customHeight="1">
      <c r="B7" s="8" t="s">
        <v>34</v>
      </c>
      <c r="C7" s="15"/>
      <c r="D7" s="15"/>
      <c r="E7" s="15"/>
      <c r="F7" s="15"/>
      <c r="G7" s="15"/>
      <c r="H7" s="15"/>
      <c r="I7" s="15"/>
      <c r="J7" s="15">
        <f t="shared" ref="J7:J16" si="0">H7-I7</f>
        <v>0</v>
      </c>
      <c r="K7" s="15">
        <f t="shared" ref="K7:K16" si="1">ROUNDDOWN(J7/4,1)</f>
        <v>0</v>
      </c>
      <c r="L7" s="15">
        <v>45.2</v>
      </c>
      <c r="M7" s="15">
        <f t="shared" ref="M7:M16" si="2">IF(K7&gt;=L7,L7,K7)</f>
        <v>0</v>
      </c>
      <c r="N7" s="15">
        <f t="shared" ref="N7:N16" si="3">G7*M7</f>
        <v>0</v>
      </c>
      <c r="O7" s="15"/>
    </row>
    <row r="8" spans="1:29" ht="17" customHeight="1">
      <c r="B8" s="8" t="s">
        <v>36</v>
      </c>
      <c r="C8" s="15"/>
      <c r="D8" s="15"/>
      <c r="E8" s="15"/>
      <c r="F8" s="15"/>
      <c r="G8" s="15"/>
      <c r="H8" s="15"/>
      <c r="I8" s="15"/>
      <c r="J8" s="15">
        <f t="shared" si="0"/>
        <v>0</v>
      </c>
      <c r="K8" s="15">
        <f t="shared" si="1"/>
        <v>0</v>
      </c>
      <c r="L8" s="15">
        <v>45.2</v>
      </c>
      <c r="M8" s="15">
        <f t="shared" si="2"/>
        <v>0</v>
      </c>
      <c r="N8" s="15">
        <f t="shared" si="3"/>
        <v>0</v>
      </c>
      <c r="O8" s="15"/>
    </row>
    <row r="9" spans="1:29" ht="17" customHeight="1">
      <c r="B9" s="8" t="s">
        <v>37</v>
      </c>
      <c r="C9" s="15"/>
      <c r="D9" s="15"/>
      <c r="E9" s="15"/>
      <c r="F9" s="15"/>
      <c r="G9" s="15"/>
      <c r="H9" s="15"/>
      <c r="I9" s="15"/>
      <c r="J9" s="15">
        <f t="shared" si="0"/>
        <v>0</v>
      </c>
      <c r="K9" s="15">
        <f t="shared" si="1"/>
        <v>0</v>
      </c>
      <c r="L9" s="15">
        <v>45.2</v>
      </c>
      <c r="M9" s="15">
        <f t="shared" si="2"/>
        <v>0</v>
      </c>
      <c r="N9" s="15">
        <f t="shared" si="3"/>
        <v>0</v>
      </c>
      <c r="O9" s="15"/>
    </row>
    <row r="10" spans="1:29" ht="17" customHeight="1">
      <c r="B10" s="8" t="s">
        <v>39</v>
      </c>
      <c r="C10" s="15"/>
      <c r="D10" s="15"/>
      <c r="E10" s="15"/>
      <c r="F10" s="15"/>
      <c r="G10" s="15"/>
      <c r="H10" s="15"/>
      <c r="I10" s="15"/>
      <c r="J10" s="15">
        <f t="shared" si="0"/>
        <v>0</v>
      </c>
      <c r="K10" s="15">
        <f t="shared" si="1"/>
        <v>0</v>
      </c>
      <c r="L10" s="15">
        <v>45.2</v>
      </c>
      <c r="M10" s="15">
        <f t="shared" si="2"/>
        <v>0</v>
      </c>
      <c r="N10" s="15">
        <f t="shared" si="3"/>
        <v>0</v>
      </c>
      <c r="O10" s="15"/>
    </row>
    <row r="11" spans="1:29" ht="17" customHeight="1">
      <c r="B11" s="8" t="s">
        <v>40</v>
      </c>
      <c r="C11" s="15"/>
      <c r="D11" s="15"/>
      <c r="E11" s="15"/>
      <c r="F11" s="15"/>
      <c r="G11" s="15"/>
      <c r="H11" s="15"/>
      <c r="I11" s="15"/>
      <c r="J11" s="15">
        <f t="shared" si="0"/>
        <v>0</v>
      </c>
      <c r="K11" s="15">
        <f t="shared" si="1"/>
        <v>0</v>
      </c>
      <c r="L11" s="15">
        <v>45.2</v>
      </c>
      <c r="M11" s="15">
        <f t="shared" si="2"/>
        <v>0</v>
      </c>
      <c r="N11" s="15">
        <f t="shared" si="3"/>
        <v>0</v>
      </c>
      <c r="O11" s="15"/>
    </row>
    <row r="12" spans="1:29" ht="17" customHeight="1">
      <c r="B12" s="8" t="s">
        <v>41</v>
      </c>
      <c r="C12" s="15"/>
      <c r="D12" s="15"/>
      <c r="E12" s="15"/>
      <c r="F12" s="15"/>
      <c r="G12" s="15"/>
      <c r="H12" s="15"/>
      <c r="I12" s="15"/>
      <c r="J12" s="15">
        <f t="shared" si="0"/>
        <v>0</v>
      </c>
      <c r="K12" s="15">
        <f t="shared" si="1"/>
        <v>0</v>
      </c>
      <c r="L12" s="15">
        <v>45.2</v>
      </c>
      <c r="M12" s="15">
        <f t="shared" si="2"/>
        <v>0</v>
      </c>
      <c r="N12" s="15">
        <f t="shared" si="3"/>
        <v>0</v>
      </c>
      <c r="O12" s="15"/>
    </row>
    <row r="13" spans="1:29" ht="17" customHeight="1">
      <c r="B13" s="8" t="s">
        <v>20</v>
      </c>
      <c r="C13" s="15"/>
      <c r="D13" s="15"/>
      <c r="E13" s="15"/>
      <c r="F13" s="15"/>
      <c r="G13" s="15"/>
      <c r="H13" s="15"/>
      <c r="I13" s="15"/>
      <c r="J13" s="15">
        <f t="shared" si="0"/>
        <v>0</v>
      </c>
      <c r="K13" s="15">
        <f t="shared" si="1"/>
        <v>0</v>
      </c>
      <c r="L13" s="15">
        <v>45.2</v>
      </c>
      <c r="M13" s="15">
        <f t="shared" si="2"/>
        <v>0</v>
      </c>
      <c r="N13" s="15">
        <f t="shared" si="3"/>
        <v>0</v>
      </c>
      <c r="O13" s="15"/>
    </row>
    <row r="14" spans="1:29" ht="17" customHeight="1">
      <c r="B14" s="8" t="s">
        <v>24</v>
      </c>
      <c r="C14" s="15"/>
      <c r="D14" s="15"/>
      <c r="E14" s="15"/>
      <c r="F14" s="15"/>
      <c r="G14" s="15"/>
      <c r="H14" s="15"/>
      <c r="I14" s="15"/>
      <c r="J14" s="15">
        <f t="shared" si="0"/>
        <v>0</v>
      </c>
      <c r="K14" s="15">
        <f t="shared" si="1"/>
        <v>0</v>
      </c>
      <c r="L14" s="15">
        <v>45.2</v>
      </c>
      <c r="M14" s="15">
        <f t="shared" si="2"/>
        <v>0</v>
      </c>
      <c r="N14" s="15">
        <f t="shared" si="3"/>
        <v>0</v>
      </c>
      <c r="O14" s="15"/>
    </row>
    <row r="15" spans="1:29" ht="17" customHeight="1">
      <c r="B15" s="8" t="s">
        <v>35</v>
      </c>
      <c r="C15" s="15"/>
      <c r="D15" s="15"/>
      <c r="E15" s="15"/>
      <c r="F15" s="15"/>
      <c r="G15" s="15"/>
      <c r="H15" s="15"/>
      <c r="I15" s="15"/>
      <c r="J15" s="15">
        <f t="shared" si="0"/>
        <v>0</v>
      </c>
      <c r="K15" s="15">
        <f t="shared" si="1"/>
        <v>0</v>
      </c>
      <c r="L15" s="15">
        <v>45.2</v>
      </c>
      <c r="M15" s="15">
        <f t="shared" si="2"/>
        <v>0</v>
      </c>
      <c r="N15" s="15">
        <f t="shared" si="3"/>
        <v>0</v>
      </c>
      <c r="O15" s="15"/>
    </row>
    <row r="16" spans="1:29" ht="17" customHeight="1">
      <c r="B16" s="8" t="s">
        <v>42</v>
      </c>
      <c r="C16" s="15"/>
      <c r="D16" s="15"/>
      <c r="E16" s="15"/>
      <c r="F16" s="15"/>
      <c r="G16" s="15"/>
      <c r="H16" s="15"/>
      <c r="I16" s="15"/>
      <c r="J16" s="15">
        <f t="shared" si="0"/>
        <v>0</v>
      </c>
      <c r="K16" s="15">
        <f t="shared" si="1"/>
        <v>0</v>
      </c>
      <c r="L16" s="15">
        <v>45.2</v>
      </c>
      <c r="M16" s="15">
        <f t="shared" si="2"/>
        <v>0</v>
      </c>
      <c r="N16" s="15">
        <f t="shared" si="3"/>
        <v>0</v>
      </c>
      <c r="O16" s="15"/>
    </row>
    <row r="17" spans="1:29" ht="17" customHeight="1">
      <c r="B17" s="8" t="s">
        <v>43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5">
        <f>SUM(N7:N16)</f>
        <v>0</v>
      </c>
      <c r="O17" s="15" t="s">
        <v>68</v>
      </c>
    </row>
    <row r="18" spans="1:29" ht="17" customHeight="1">
      <c r="A18" s="4" t="s">
        <v>7</v>
      </c>
      <c r="B18" s="4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29" ht="83.5" customHeight="1">
      <c r="A19" s="5"/>
      <c r="B19" s="7" t="s">
        <v>13</v>
      </c>
      <c r="C19" s="14" t="s">
        <v>9</v>
      </c>
      <c r="D19" s="14" t="s">
        <v>2</v>
      </c>
      <c r="E19" s="18" t="s">
        <v>3</v>
      </c>
      <c r="F19" s="25"/>
      <c r="G19" s="22" t="s">
        <v>0</v>
      </c>
      <c r="H19" s="22" t="s">
        <v>49</v>
      </c>
      <c r="I19" s="22" t="s">
        <v>16</v>
      </c>
      <c r="J19" s="33" t="s">
        <v>31</v>
      </c>
      <c r="K19" s="33" t="s">
        <v>65</v>
      </c>
      <c r="L19" s="33" t="s">
        <v>54</v>
      </c>
      <c r="M19" s="33" t="s">
        <v>55</v>
      </c>
      <c r="N19" s="33" t="s">
        <v>66</v>
      </c>
      <c r="O19" s="40" t="s">
        <v>5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14" customHeight="1">
      <c r="A20" s="5"/>
      <c r="B20" s="7"/>
      <c r="C20" s="14"/>
      <c r="D20" s="14"/>
      <c r="E20" s="19"/>
      <c r="F20" s="26"/>
      <c r="G20" s="29" t="s">
        <v>18</v>
      </c>
      <c r="H20" s="29" t="s">
        <v>19</v>
      </c>
      <c r="I20" s="29" t="s">
        <v>22</v>
      </c>
      <c r="J20" s="34" t="s">
        <v>23</v>
      </c>
      <c r="K20" s="34" t="s">
        <v>8</v>
      </c>
      <c r="L20" s="34" t="s">
        <v>25</v>
      </c>
      <c r="M20" s="34" t="s">
        <v>26</v>
      </c>
      <c r="N20" s="34" t="s">
        <v>17</v>
      </c>
      <c r="O20" s="4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25" customHeight="1">
      <c r="B21" s="7"/>
      <c r="C21" s="14"/>
      <c r="D21" s="14"/>
      <c r="E21" s="20"/>
      <c r="F21" s="27"/>
      <c r="G21" s="30"/>
      <c r="H21" s="30"/>
      <c r="I21" s="30"/>
      <c r="J21" s="35" t="s">
        <v>27</v>
      </c>
      <c r="K21" s="35" t="s">
        <v>70</v>
      </c>
      <c r="L21" s="35" t="s">
        <v>77</v>
      </c>
      <c r="M21" s="37" t="s">
        <v>28</v>
      </c>
      <c r="N21" s="35" t="s">
        <v>32</v>
      </c>
      <c r="O21" s="42"/>
    </row>
    <row r="22" spans="1:29" ht="17" customHeight="1">
      <c r="B22" s="8" t="s">
        <v>34</v>
      </c>
      <c r="C22" s="15"/>
      <c r="D22" s="15"/>
      <c r="E22" s="21"/>
      <c r="F22" s="28"/>
      <c r="G22" s="15"/>
      <c r="H22" s="15"/>
      <c r="I22" s="15"/>
      <c r="J22" s="15">
        <f t="shared" ref="J22:J31" si="4">H22-I22</f>
        <v>0</v>
      </c>
      <c r="K22" s="15">
        <f t="shared" ref="K22:K31" si="5">ROUNDDOWN(J22/4,1)</f>
        <v>0</v>
      </c>
      <c r="L22" s="15">
        <v>43.7</v>
      </c>
      <c r="M22" s="15">
        <f t="shared" ref="M22:M31" si="6">IF(K22&gt;=L22,L22,K22)</f>
        <v>0</v>
      </c>
      <c r="N22" s="15">
        <f t="shared" ref="N22:N31" si="7">G22*M22</f>
        <v>0</v>
      </c>
      <c r="O22" s="15"/>
    </row>
    <row r="23" spans="1:29" ht="17" customHeight="1">
      <c r="B23" s="8" t="s">
        <v>36</v>
      </c>
      <c r="C23" s="15"/>
      <c r="D23" s="15"/>
      <c r="E23" s="21"/>
      <c r="F23" s="28"/>
      <c r="G23" s="15"/>
      <c r="H23" s="15"/>
      <c r="I23" s="15"/>
      <c r="J23" s="15">
        <f t="shared" si="4"/>
        <v>0</v>
      </c>
      <c r="K23" s="15">
        <f t="shared" si="5"/>
        <v>0</v>
      </c>
      <c r="L23" s="15">
        <v>43.7</v>
      </c>
      <c r="M23" s="15">
        <f t="shared" si="6"/>
        <v>0</v>
      </c>
      <c r="N23" s="15">
        <f t="shared" si="7"/>
        <v>0</v>
      </c>
      <c r="O23" s="15"/>
    </row>
    <row r="24" spans="1:29" ht="17" customHeight="1">
      <c r="B24" s="8" t="s">
        <v>37</v>
      </c>
      <c r="C24" s="15"/>
      <c r="D24" s="15"/>
      <c r="E24" s="21"/>
      <c r="F24" s="28"/>
      <c r="G24" s="15"/>
      <c r="H24" s="15"/>
      <c r="I24" s="15"/>
      <c r="J24" s="15">
        <f t="shared" si="4"/>
        <v>0</v>
      </c>
      <c r="K24" s="15">
        <f t="shared" si="5"/>
        <v>0</v>
      </c>
      <c r="L24" s="15">
        <v>43.7</v>
      </c>
      <c r="M24" s="15">
        <f t="shared" si="6"/>
        <v>0</v>
      </c>
      <c r="N24" s="15">
        <f t="shared" si="7"/>
        <v>0</v>
      </c>
      <c r="O24" s="15"/>
    </row>
    <row r="25" spans="1:29" ht="17" customHeight="1">
      <c r="B25" s="8" t="s">
        <v>39</v>
      </c>
      <c r="C25" s="15"/>
      <c r="D25" s="15"/>
      <c r="E25" s="21"/>
      <c r="F25" s="28"/>
      <c r="G25" s="15"/>
      <c r="H25" s="15"/>
      <c r="I25" s="15"/>
      <c r="J25" s="15">
        <f t="shared" si="4"/>
        <v>0</v>
      </c>
      <c r="K25" s="15">
        <f t="shared" si="5"/>
        <v>0</v>
      </c>
      <c r="L25" s="15">
        <v>43.7</v>
      </c>
      <c r="M25" s="15">
        <f t="shared" si="6"/>
        <v>0</v>
      </c>
      <c r="N25" s="15">
        <f t="shared" si="7"/>
        <v>0</v>
      </c>
      <c r="O25" s="15"/>
    </row>
    <row r="26" spans="1:29" ht="17" customHeight="1">
      <c r="B26" s="8" t="s">
        <v>40</v>
      </c>
      <c r="C26" s="15"/>
      <c r="D26" s="15"/>
      <c r="E26" s="21"/>
      <c r="F26" s="28"/>
      <c r="G26" s="15"/>
      <c r="H26" s="15"/>
      <c r="I26" s="15"/>
      <c r="J26" s="15">
        <f t="shared" si="4"/>
        <v>0</v>
      </c>
      <c r="K26" s="15">
        <f t="shared" si="5"/>
        <v>0</v>
      </c>
      <c r="L26" s="15">
        <v>43.7</v>
      </c>
      <c r="M26" s="15">
        <f t="shared" si="6"/>
        <v>0</v>
      </c>
      <c r="N26" s="15">
        <f t="shared" si="7"/>
        <v>0</v>
      </c>
      <c r="O26" s="15"/>
    </row>
    <row r="27" spans="1:29" ht="17" customHeight="1">
      <c r="B27" s="8" t="s">
        <v>41</v>
      </c>
      <c r="C27" s="15"/>
      <c r="D27" s="15"/>
      <c r="E27" s="21"/>
      <c r="F27" s="28"/>
      <c r="G27" s="15"/>
      <c r="H27" s="15"/>
      <c r="I27" s="15"/>
      <c r="J27" s="15">
        <f t="shared" si="4"/>
        <v>0</v>
      </c>
      <c r="K27" s="15">
        <f t="shared" si="5"/>
        <v>0</v>
      </c>
      <c r="L27" s="15">
        <v>43.7</v>
      </c>
      <c r="M27" s="15">
        <f t="shared" si="6"/>
        <v>0</v>
      </c>
      <c r="N27" s="15">
        <f t="shared" si="7"/>
        <v>0</v>
      </c>
      <c r="O27" s="15"/>
    </row>
    <row r="28" spans="1:29" ht="17" customHeight="1">
      <c r="B28" s="8" t="s">
        <v>20</v>
      </c>
      <c r="C28" s="15"/>
      <c r="D28" s="15"/>
      <c r="G28" s="15"/>
      <c r="H28" s="15"/>
      <c r="I28" s="15"/>
      <c r="J28" s="15">
        <f t="shared" si="4"/>
        <v>0</v>
      </c>
      <c r="K28" s="15">
        <f t="shared" si="5"/>
        <v>0</v>
      </c>
      <c r="L28" s="15">
        <v>43.7</v>
      </c>
      <c r="M28" s="15">
        <f t="shared" si="6"/>
        <v>0</v>
      </c>
      <c r="N28" s="15">
        <f t="shared" si="7"/>
        <v>0</v>
      </c>
      <c r="O28" s="15"/>
    </row>
    <row r="29" spans="1:29" ht="17" customHeight="1">
      <c r="B29" s="8" t="s">
        <v>24</v>
      </c>
      <c r="C29" s="15"/>
      <c r="D29" s="15"/>
      <c r="E29" s="21"/>
      <c r="F29" s="28"/>
      <c r="G29" s="15"/>
      <c r="H29" s="15"/>
      <c r="I29" s="15"/>
      <c r="J29" s="15">
        <f t="shared" si="4"/>
        <v>0</v>
      </c>
      <c r="K29" s="15">
        <f t="shared" si="5"/>
        <v>0</v>
      </c>
      <c r="L29" s="15">
        <v>43.7</v>
      </c>
      <c r="M29" s="15">
        <f t="shared" si="6"/>
        <v>0</v>
      </c>
      <c r="N29" s="15">
        <f t="shared" si="7"/>
        <v>0</v>
      </c>
      <c r="O29" s="15"/>
    </row>
    <row r="30" spans="1:29" ht="17" customHeight="1">
      <c r="B30" s="8" t="s">
        <v>35</v>
      </c>
      <c r="C30" s="15"/>
      <c r="D30" s="15"/>
      <c r="E30" s="21"/>
      <c r="F30" s="28"/>
      <c r="G30" s="15"/>
      <c r="H30" s="15"/>
      <c r="I30" s="15"/>
      <c r="J30" s="15">
        <f t="shared" si="4"/>
        <v>0</v>
      </c>
      <c r="K30" s="15">
        <f t="shared" si="5"/>
        <v>0</v>
      </c>
      <c r="L30" s="15">
        <v>43.7</v>
      </c>
      <c r="M30" s="15">
        <f t="shared" si="6"/>
        <v>0</v>
      </c>
      <c r="N30" s="15">
        <f t="shared" si="7"/>
        <v>0</v>
      </c>
      <c r="O30" s="15"/>
    </row>
    <row r="31" spans="1:29" ht="17" customHeight="1">
      <c r="B31" s="8" t="s">
        <v>42</v>
      </c>
      <c r="C31" s="15"/>
      <c r="D31" s="15"/>
      <c r="E31" s="21"/>
      <c r="F31" s="28"/>
      <c r="G31" s="15"/>
      <c r="H31" s="15"/>
      <c r="I31" s="15"/>
      <c r="J31" s="15">
        <f t="shared" si="4"/>
        <v>0</v>
      </c>
      <c r="K31" s="15">
        <f t="shared" si="5"/>
        <v>0</v>
      </c>
      <c r="L31" s="15">
        <v>43.7</v>
      </c>
      <c r="M31" s="15">
        <f t="shared" si="6"/>
        <v>0</v>
      </c>
      <c r="N31" s="15">
        <f t="shared" si="7"/>
        <v>0</v>
      </c>
      <c r="O31" s="15"/>
    </row>
    <row r="32" spans="1:29" ht="17" customHeight="1">
      <c r="B32" s="8" t="s">
        <v>43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5">
        <f>SUM(N22:N31)</f>
        <v>0</v>
      </c>
      <c r="O32" s="15" t="s">
        <v>69</v>
      </c>
    </row>
    <row r="33" spans="1:14" ht="23.5" customHeight="1">
      <c r="A33" s="6" t="s">
        <v>67</v>
      </c>
      <c r="B33" s="6"/>
      <c r="C33" s="6"/>
    </row>
    <row r="34" spans="1:14" ht="22" customHeight="1">
      <c r="B34" s="9" t="s">
        <v>45</v>
      </c>
      <c r="C34" s="9"/>
      <c r="D34" s="9" t="s">
        <v>74</v>
      </c>
      <c r="E34" s="9"/>
      <c r="F34" s="9"/>
      <c r="G34" s="31"/>
      <c r="H34" s="31"/>
    </row>
    <row r="35" spans="1:14" ht="22" customHeight="1">
      <c r="B35" s="10" t="s">
        <v>71</v>
      </c>
      <c r="C35" s="10"/>
      <c r="D35" s="15">
        <f>N17</f>
        <v>0</v>
      </c>
      <c r="E35" s="15"/>
      <c r="F35" s="15"/>
      <c r="G35" s="32"/>
      <c r="H35" s="32"/>
    </row>
    <row r="36" spans="1:14" ht="22" customHeight="1">
      <c r="B36" s="10" t="s">
        <v>72</v>
      </c>
      <c r="C36" s="10"/>
      <c r="D36" s="15">
        <f>N32</f>
        <v>0</v>
      </c>
      <c r="E36" s="15"/>
      <c r="F36" s="15"/>
      <c r="G36" s="32"/>
      <c r="H36" s="32"/>
    </row>
    <row r="37" spans="1:14" ht="22" customHeight="1">
      <c r="B37" s="10" t="s">
        <v>73</v>
      </c>
      <c r="C37" s="10"/>
      <c r="D37" s="15">
        <f>D35+D36</f>
        <v>0</v>
      </c>
      <c r="E37" s="15"/>
      <c r="F37" s="15"/>
      <c r="G37" s="32"/>
      <c r="H37" s="32"/>
    </row>
    <row r="38" spans="1:14" ht="14" customHeight="1"/>
    <row r="39" spans="1:14" ht="20" customHeight="1">
      <c r="B39" s="11" t="s">
        <v>47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20" customHeight="1">
      <c r="B40" s="11" t="s">
        <v>51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ht="20" customHeight="1">
      <c r="B41" s="3" t="s">
        <v>21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ht="20" customHeight="1">
      <c r="B42" s="11" t="s">
        <v>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s="1" customFormat="1" ht="20" customHeight="1">
      <c r="A43" s="1"/>
      <c r="B43" s="12" t="s">
        <v>46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s="1" customFormat="1" ht="20" customHeight="1">
      <c r="A44" s="1"/>
      <c r="B44" s="12" t="s">
        <v>62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s="1" customFormat="1" ht="20" customHeight="1">
      <c r="A45" s="1"/>
      <c r="B45" s="12" t="s">
        <v>48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s="1" customFormat="1" ht="20" customHeight="1">
      <c r="A46" s="1"/>
      <c r="B46" s="12" t="s">
        <v>62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ht="20" customHeight="1">
      <c r="B47" s="11" t="s">
        <v>75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20" customHeight="1">
      <c r="B48" s="11" t="s">
        <v>15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2:14" ht="20" customHeight="1">
      <c r="B49" s="11" t="s">
        <v>76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2:14">
      <c r="B50" s="11" t="s">
        <v>63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14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2:14">
      <c r="B52" s="11"/>
      <c r="C52" s="10" t="s">
        <v>33</v>
      </c>
      <c r="D52" s="16" t="s">
        <v>14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2:14">
      <c r="B53" s="11"/>
      <c r="C53" s="10" t="s">
        <v>60</v>
      </c>
      <c r="D53" s="16" t="s">
        <v>53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2:14">
      <c r="B54" s="11"/>
      <c r="C54" s="10" t="s">
        <v>10</v>
      </c>
      <c r="D54" s="16" t="s">
        <v>12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2:14">
      <c r="B55" s="11"/>
      <c r="C55" s="10" t="s">
        <v>50</v>
      </c>
      <c r="D55" s="16" t="s">
        <v>52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2:14">
      <c r="B56" s="11"/>
      <c r="C56" s="10" t="s">
        <v>44</v>
      </c>
      <c r="D56" s="16" t="s">
        <v>29</v>
      </c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2:14" ht="36" customHeight="1">
      <c r="B57" s="11"/>
      <c r="C57" s="10" t="s">
        <v>61</v>
      </c>
      <c r="D57" s="17" t="s">
        <v>58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2:14">
      <c r="B58" s="11"/>
      <c r="C58" s="10" t="s">
        <v>38</v>
      </c>
      <c r="D58" s="16" t="s">
        <v>59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2:14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</sheetData>
  <mergeCells count="47">
    <mergeCell ref="A1:I1"/>
    <mergeCell ref="C2:J2"/>
    <mergeCell ref="M2:O2"/>
    <mergeCell ref="A3:C3"/>
    <mergeCell ref="B17:M17"/>
    <mergeCell ref="A18:C18"/>
    <mergeCell ref="E22:F22"/>
    <mergeCell ref="E23:F23"/>
    <mergeCell ref="E24:F24"/>
    <mergeCell ref="E25:F25"/>
    <mergeCell ref="E26:F26"/>
    <mergeCell ref="E27:F27"/>
    <mergeCell ref="E29:F29"/>
    <mergeCell ref="E30:F30"/>
    <mergeCell ref="E31:F31"/>
    <mergeCell ref="B32:M32"/>
    <mergeCell ref="A33:C33"/>
    <mergeCell ref="B34:C34"/>
    <mergeCell ref="D34:F34"/>
    <mergeCell ref="G34:H34"/>
    <mergeCell ref="B35:C35"/>
    <mergeCell ref="D35:F35"/>
    <mergeCell ref="G35:H35"/>
    <mergeCell ref="B36:C36"/>
    <mergeCell ref="D36:F36"/>
    <mergeCell ref="G36:H36"/>
    <mergeCell ref="B37:C37"/>
    <mergeCell ref="D37:F37"/>
    <mergeCell ref="G37:H37"/>
    <mergeCell ref="D52:N52"/>
    <mergeCell ref="D53:N53"/>
    <mergeCell ref="D54:N54"/>
    <mergeCell ref="D55:N55"/>
    <mergeCell ref="D56:N56"/>
    <mergeCell ref="D57:N57"/>
    <mergeCell ref="D58:N58"/>
    <mergeCell ref="B4:B6"/>
    <mergeCell ref="C4:C6"/>
    <mergeCell ref="D4:D6"/>
    <mergeCell ref="E4:E6"/>
    <mergeCell ref="F4:F6"/>
    <mergeCell ref="O4:O6"/>
    <mergeCell ref="B19:B21"/>
    <mergeCell ref="C19:C21"/>
    <mergeCell ref="D19:D21"/>
    <mergeCell ref="E19:F21"/>
    <mergeCell ref="O19:O21"/>
  </mergeCells>
  <phoneticPr fontId="1"/>
  <pageMargins left="0.70866141732283472" right="0.70866141732283472" top="0.74803149606299213" bottom="0.74803149606299213" header="0.31496062992125984" footer="0.31496062992125984"/>
  <pageSetup paperSize="9" scale="58" fitToWidth="1" fitToHeight="0" orientation="landscape" usePrinterDefaults="1" r:id="rId1"/>
  <rowBreaks count="1" manualBreakCount="1">
    <brk id="38" max="14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　原料米等購入費報告書</vt:lpstr>
    </vt:vector>
  </TitlesOfParts>
  <Company>saitamaken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乙川 国宣（産業支援課）</dc:creator>
  <cp:lastModifiedBy>前島　香保</cp:lastModifiedBy>
  <cp:lastPrinted>2026-03-13T02:36:34Z</cp:lastPrinted>
  <dcterms:created xsi:type="dcterms:W3CDTF">2026-03-04T07:03:30Z</dcterms:created>
  <dcterms:modified xsi:type="dcterms:W3CDTF">2026-09-09T05:31:18Z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2026-09-09T05:31:18Z</vt:filetime>
  </property>
</Properties>
</file>