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AM37" i="9"/>
  <c r="C37" i="9"/>
  <c r="CO36" i="9"/>
  <c r="BW36" i="9"/>
  <c r="AM36" i="9"/>
  <c r="C36" i="9"/>
  <c r="CO35" i="9"/>
  <c r="BW35" i="9"/>
  <c r="C35" i="9"/>
  <c r="CO34" i="9"/>
  <c r="BW34" i="9"/>
  <c r="C34" i="9"/>
  <c r="BE34" i="9" l="1"/>
  <c r="BE35" i="9" s="1"/>
  <c r="BE36" i="9" s="1"/>
  <c r="BE37" i="9" s="1"/>
  <c r="U34" i="9"/>
  <c r="U35" i="9" s="1"/>
  <c r="U36" i="9" s="1"/>
  <c r="U37" i="9" s="1"/>
  <c r="U38"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<sst xmlns="http://schemas.openxmlformats.org/spreadsheetml/2006/main" count="1007" uniqueCount="550">
  <si>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</si>
  <si>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</si>
  <si>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</si>
  <si>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</si>
  <si>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</si>
  <si>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</si>
  <si>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</si>
  <si>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</si>
  <si>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</si>
  <si>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</si>
  <si>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</si>
  <si>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</si>
  <si>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</si>
  <si>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</si>
  <si>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</si>
  <si>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</si>
  <si>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</si>
  <si>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</si>
  <si>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</si>
  <si>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</si>
  <si>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</si>
  <si>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</si>
  <si>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</si>
  <si>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</si>
  <si>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</si>
  <si>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</si>
  <si>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</si>
  <si>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</si>
  <si>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</si>
  <si>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</si>
  <si>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</si>
  <si>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</si>
  <si>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</si>
  <si>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</si>
  <si>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</si>
  <si>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</si>
  <si>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</si>
  <si>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</si>
  <si>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</si>
  <si>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</si>
  <si>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</si>
  <si>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</si>
  <si>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</si>
  <si>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</si>
  <si>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</si>
  <si>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</si>
  <si>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</si>
  <si>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</si>
  <si>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</si>
  <si>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</si>
  <si>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</si>
  <si>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</si>
  <si>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</si>
  <si>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</si>
  <si>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</si>
  <si>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</si>
  <si>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</si>
  <si>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</si>
  <si>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</si>
  <si>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</si>
  <si>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</si>
  <si>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</si>
  <si>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</si>
  <si>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</si>
  <si>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</si>
  <si>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</si>
  <si>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</si>
  <si>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</si>
  <si>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</si>
  <si>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</si>
  <si>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</si>
  <si>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</si>
  <si>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</si>
  <si>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</si>
  <si>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</si>
  <si>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</si>
  <si>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</si>
  <si>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</si>
  <si>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</si>
  <si>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</si>
  <si>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</si>
  <si>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</si>
  <si>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秩父市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</si>
  <si>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</si>
  <si>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</si>
  <si>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</si>
  <si>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</si>
  <si>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</si>
  <si>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</si>
  <si>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</si>
  <si>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</si>
  <si>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</si>
  <si>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</si>
  <si>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</si>
  <si>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</si>
  <si>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</si>
  <si>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</si>
  <si>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</si>
  <si>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</si>
  <si>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</si>
  <si>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</si>
  <si>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</si>
  <si>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</si>
  <si>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</si>
  <si>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</si>
  <si>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</si>
  <si>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</si>
  <si>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</si>
  <si>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</si>
  <si>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</si>
  <si>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</si>
  <si>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</si>
  <si>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</si>
  <si>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</si>
  <si>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</si>
  <si>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</si>
  <si>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</si>
  <si>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</si>
  <si>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</si>
  <si>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</si>
  <si>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</si>
  <si>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</si>
  <si>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</si>
  <si>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</si>
  <si>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</si>
  <si>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</si>
  <si>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</si>
  <si>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</si>
  <si>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</si>
  <si>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</si>
  <si>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</si>
  <si>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</si>
  <si>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</si>
  <si>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</si>
  <si>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</si>
  <si>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</si>
  <si>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</si>
  <si>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</si>
  <si>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</si>
  <si>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</si>
  <si>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</si>
  <si>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</si>
  <si>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</si>
  <si>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</si>
  <si>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</si>
  <si>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</si>
  <si>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</si>
  <si>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</si>
  <si>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</si>
  <si>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</si>
  <si>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</si>
  <si>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</si>
  <si>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</si>
  <si>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</si>
  <si>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</si>
  <si>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</si>
  <si>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</si>
  <si>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</si>
  <si>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</si>
  <si>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</si>
  <si>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</si>
  <si>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</si>
  <si>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</si>
  <si>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</si>
  <si>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</si>
  <si>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</si>
  <si>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</si>
  <si>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</si>
  <si>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</si>
  <si>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</si>
  <si>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</si>
  <si>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</si>
  <si>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</si>
  <si>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</si>
  <si>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</si>
  <si>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</si>
  <si>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</si>
  <si>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</si>
  <si>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</si>
  <si>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</si>
  <si>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</si>
  <si>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</si>
  <si>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</si>
  <si>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</si>
  <si>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</si>
  <si>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</si>
  <si>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</si>
  <si>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</si>
  <si>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</si>
  <si>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</si>
  <si>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</si>
  <si>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</si>
  <si>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</si>
  <si>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</si>
  <si>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</si>
  <si>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埼玉県秩父市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</si>
  <si>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</si>
  <si>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</si>
  <si>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</si>
  <si>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</si>
  <si>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</si>
  <si>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</si>
  <si>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</si>
  <si>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</si>
  <si>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</si>
  <si>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</si>
  <si>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</si>
  <si>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</si>
  <si>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</si>
  <si>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</si>
  <si>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</si>
  <si>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</si>
  <si>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</si>
  <si>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</si>
  <si>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</si>
  <si>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</si>
  <si>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</si>
  <si>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</si>
  <si>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</si>
  <si>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</si>
  <si>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</si>
  <si>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</si>
  <si>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</si>
  <si>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</si>
  <si>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</si>
  <si>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</si>
  <si>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</si>
  <si>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</si>
  <si>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</si>
  <si>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</si>
  <si>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</si>
  <si>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</si>
  <si>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</si>
  <si>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</si>
  <si>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</si>
  <si>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</si>
  <si>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</si>
  <si>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</si>
  <si>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</si>
  <si>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</si>
  <si>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</si>
  <si>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</si>
  <si>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</si>
  <si>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</si>
  <si>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</si>
  <si>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</si>
  <si>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</si>
  <si>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</si>
  <si>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</si>
  <si>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</si>
  <si>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</si>
  <si>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</si>
  <si>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</si>
  <si>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</si>
  <si>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</si>
  <si>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</si>
  <si>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</si>
  <si>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</si>
  <si>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</si>
  <si>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</si>
  <si>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</si>
  <si>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</si>
  <si>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</si>
  <si>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</si>
  <si>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</si>
  <si>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</si>
  <si>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</si>
  <si>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</si>
  <si>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</si>
  <si>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</si>
  <si>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</si>
  <si>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</si>
  <si>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</si>
  <si>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</si>
  <si>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</si>
  <si>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</si>
  <si>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</si>
  <si>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</si>
  <si>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</si>
  <si>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</si>
  <si>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</si>
  <si>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</si>
  <si>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</si>
  <si>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</si>
  <si>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</si>
  <si>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</si>
  <si>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</si>
  <si>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</si>
  <si>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</si>
  <si>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</si>
  <si>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</si>
  <si>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</si>
  <si>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</si>
  <si>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</si>
  <si>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</si>
  <si>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</si>
  <si>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</si>
  <si>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</si>
  <si>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</si>
  <si>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</si>
  <si>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</si>
  <si>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</si>
  <si>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</si>
  <si>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</si>
  <si>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</si>
  <si>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</si>
  <si>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</si>
  <si>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</si>
  <si>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</si>
  <si>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</si>
  <si>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</si>
  <si>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</si>
  <si>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</si>
  <si>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</si>
  <si>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</si>
  <si>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</si>
  <si>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</si>
  <si>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</si>
  <si>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</si>
  <si>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</si>
  <si>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</si>
  <si>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</si>
  <si>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</si>
  <si>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</si>
  <si>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</si>
  <si>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</si>
  <si>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</si>
  <si>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</si>
  <si>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</si>
  <si>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</si>
  <si>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</si>
  <si>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</si>
  <si>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</si>
  <si>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</si>
  <si>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</si>
  <si>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</si>
  <si>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</si>
  <si>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</si>
  <si>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</si>
  <si>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</si>
  <si>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</si>
  <si>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</si>
  <si>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</si>
  <si>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</si>
  <si>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</si>
  <si>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埼玉県秩父市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</si>
  <si>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</si>
  <si>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</si>
  <si>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</si>
  <si>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</si>
  <si>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</si>
  <si>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</si>
  <si>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</si>
  <si>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</si>
  <si>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</si>
  <si>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</si>
  <si>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</si>
  <si>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</si>
  <si>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</si>
  <si>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</si>
  <si>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</si>
  <si>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</si>
  <si>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</si>
  <si>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</si>
  <si>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</si>
  <si>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</si>
  <si>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</si>
  <si>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</si>
  <si>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</si>
  <si>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</si>
  <si>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</si>
  <si>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</si>
  <si>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</si>
  <si>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</si>
  <si>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</si>
  <si>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</si>
  <si>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</si>
  <si>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</si>
  <si>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</si>
  <si>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</si>
  <si>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</si>
  <si>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</si>
  <si>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</si>
  <si>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駐車場事業特別会計</t>
    <phoneticPr fontId="5"/>
  </si>
  <si>
    <t>秩父市水道事業会計</t>
    <phoneticPr fontId="5"/>
  </si>
  <si>
    <t>法適用企業</t>
    <phoneticPr fontId="5"/>
  </si>
  <si>
    <t>秩父市立病院事業会計</t>
    <phoneticPr fontId="5"/>
  </si>
  <si>
    <t>下水道事業特別会計</t>
    <phoneticPr fontId="5"/>
  </si>
  <si>
    <t>法非適用企業</t>
    <phoneticPr fontId="5"/>
  </si>
  <si>
    <t>農業集落排水事業特別会計</t>
    <phoneticPr fontId="5"/>
  </si>
  <si>
    <t>戸別合併処理浄化槽事業特別会計</t>
    <phoneticPr fontId="5"/>
  </si>
  <si>
    <t>公設地方卸売市場特別会計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</si>
  <si>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</si>
  <si>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</si>
  <si>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</si>
  <si>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</si>
  <si>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</si>
  <si>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</si>
  <si>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</si>
  <si>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</si>
  <si>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</si>
  <si>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</si>
  <si>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</si>
  <si>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</si>
  <si>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</si>
  <si>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</si>
  <si>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</si>
  <si>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</si>
  <si>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</si>
  <si>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</si>
  <si>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</si>
  <si>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</si>
  <si>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</si>
  <si>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</si>
  <si>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</si>
  <si>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</si>
  <si>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</si>
  <si>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</si>
  <si>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</si>
  <si>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</si>
  <si>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</si>
  <si>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</si>
  <si>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</si>
  <si>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</si>
  <si>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</si>
  <si>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</si>
  <si>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</si>
  <si>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</si>
  <si>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</si>
  <si>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</si>
  <si>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</si>
  <si>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</si>
  <si>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</si>
  <si>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</si>
  <si>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</si>
  <si>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</si>
  <si>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</si>
  <si>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</si>
  <si>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</si>
  <si>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</si>
  <si>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</si>
  <si>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</si>
  <si>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</si>
  <si>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</si>
  <si>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</si>
  <si>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</si>
  <si>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</si>
  <si>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</si>
  <si>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</si>
  <si>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</si>
  <si>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</si>
  <si>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</si>
  <si>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</si>
  <si>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</si>
  <si>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</si>
  <si>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</si>
  <si>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</si>
  <si>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</si>
  <si>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</si>
  <si>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</si>
  <si>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</si>
  <si>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</si>
  <si>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</si>
  <si>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</si>
  <si>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</si>
  <si>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</si>
  <si>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</si>
  <si>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</si>
  <si>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</si>
  <si>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</si>
  <si>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</si>
  <si>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</si>
  <si>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</si>
  <si>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</si>
  <si>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</si>
  <si>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</si>
  <si>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</si>
  <si>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</si>
  <si>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</si>
  <si>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</si>
  <si>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</si>
  <si>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</si>
  <si>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</si>
  <si>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</si>
  <si>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</si>
  <si>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</si>
  <si>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</si>
  <si>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</si>
  <si>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</si>
  <si>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</si>
  <si>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</si>
  <si>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</si>
  <si>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</si>
  <si>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</si>
  <si>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</si>
  <si>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</si>
  <si>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</si>
  <si>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</si>
  <si>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</si>
  <si>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</si>
  <si>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</si>
  <si>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</si>
  <si>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</si>
  <si>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</si>
  <si>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</si>
  <si>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</si>
  <si>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</si>
  <si>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</si>
  <si>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</si>
  <si>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</si>
  <si>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</si>
  <si>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</si>
  <si>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</si>
  <si>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</si>
  <si>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</si>
  <si>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</si>
  <si>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</si>
  <si>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</si>
  <si>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</si>
  <si>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</si>
  <si>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</si>
  <si>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</si>
  <si>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</si>
  <si>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</si>
  <si>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2.05</t>
  </si>
  <si>
    <t>▲ 1.27</t>
  </si>
  <si>
    <t>秩父市立病院事業会計</t>
  </si>
  <si>
    <t>一般会計</t>
  </si>
  <si>
    <t>秩父市水道事業会計</t>
  </si>
  <si>
    <t>下水道事業特別会計</t>
  </si>
  <si>
    <t>介護保険特別会計</t>
  </si>
  <si>
    <t>国民健康保険特別会計（事業勘定）</t>
  </si>
  <si>
    <t>駐車場事業特別会計</t>
  </si>
  <si>
    <t>農業集落排水事業特別会計</t>
  </si>
  <si>
    <t>その他会計（赤字）</t>
  </si>
  <si>
    <t>その他会計（黒字）</t>
  </si>
  <si>
    <t>-</t>
    <phoneticPr fontId="2"/>
  </si>
  <si>
    <t>-</t>
    <phoneticPr fontId="2"/>
  </si>
  <si>
    <t>秩父広域市町村圏組合</t>
    <rPh sb="0" eb="2">
      <t>チチブ</t>
    </rPh>
    <rPh sb="2" eb="4">
      <t>コウイキ</t>
    </rPh>
    <rPh sb="4" eb="7">
      <t>シチョウソン</t>
    </rPh>
    <rPh sb="7" eb="8">
      <t>ケン</t>
    </rPh>
    <rPh sb="8" eb="10">
      <t>クミアイ</t>
    </rPh>
    <phoneticPr fontId="2"/>
  </si>
  <si>
    <t>埼玉県後期高齢者医療広域連合</t>
    <rPh sb="0" eb="3">
      <t>サイタマケン</t>
    </rPh>
    <rPh sb="3" eb="5">
      <t>コウキ</t>
    </rPh>
    <rPh sb="5" eb="7">
      <t>コウレイ</t>
    </rPh>
    <rPh sb="7" eb="8">
      <t>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</si>
  <si>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</si>
  <si>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</si>
  <si>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</si>
  <si>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</si>
  <si>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</si>
  <si>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財団法人　秩父市地域振興公社</t>
    <rPh sb="0" eb="2">
      <t>ザイダン</t>
    </rPh>
    <rPh sb="2" eb="4">
      <t>ホウジン</t>
    </rPh>
    <rPh sb="5" eb="8">
      <t>チチブシ</t>
    </rPh>
    <rPh sb="8" eb="10">
      <t>チイキ</t>
    </rPh>
    <rPh sb="10" eb="12">
      <t>シンコウ</t>
    </rPh>
    <rPh sb="12" eb="14">
      <t>コウシャ</t>
    </rPh>
    <phoneticPr fontId="2"/>
  </si>
  <si>
    <t>有限会社　ちちぶ観光機構</t>
    <rPh sb="0" eb="4">
      <t>ユウゲンガイシャ</t>
    </rPh>
    <rPh sb="8" eb="10">
      <t>カンコウ</t>
    </rPh>
    <rPh sb="10" eb="12">
      <t>キコウ</t>
    </rPh>
    <phoneticPr fontId="2"/>
  </si>
  <si>
    <t>株式会社　龍勢の町よしだ</t>
    <rPh sb="0" eb="4">
      <t>カブシキガイシャ</t>
    </rPh>
    <rPh sb="5" eb="6">
      <t>リュウ</t>
    </rPh>
    <rPh sb="6" eb="7">
      <t>イキオ</t>
    </rPh>
    <rPh sb="8" eb="9">
      <t>マチ</t>
    </rPh>
    <phoneticPr fontId="2"/>
  </si>
  <si>
    <t>株式会社　源流郷おおたき</t>
    <rPh sb="0" eb="4">
      <t>カブシキガイシャ</t>
    </rPh>
    <rPh sb="5" eb="7">
      <t>ゲンリュウ</t>
    </rPh>
    <rPh sb="7" eb="8">
      <t>キョウ</t>
    </rPh>
    <phoneticPr fontId="2"/>
  </si>
  <si>
    <t>財団法人　秩父地域地場産業振興センター</t>
    <rPh sb="0" eb="2">
      <t>ザイダン</t>
    </rPh>
    <rPh sb="2" eb="4">
      <t>ホウジン</t>
    </rPh>
    <rPh sb="5" eb="7">
      <t>チチブ</t>
    </rPh>
    <rPh sb="7" eb="9">
      <t>チイキ</t>
    </rPh>
    <rPh sb="9" eb="11">
      <t>ジバ</t>
    </rPh>
    <rPh sb="11" eb="13">
      <t>サンギョウ</t>
    </rPh>
    <rPh sb="13" eb="15">
      <t>シンコウ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</si>
</sst>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48103</c:v>
                </c:pt>
                <c:pt idx="2">
                  <c:v>45761</c:v>
                </c:pt>
                <c:pt idx="3">
                  <c:v>56255</c:v>
                </c:pt>
                <c:pt idx="4">
                  <c:v>57944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64723</c:v>
                </c:pt>
                <c:pt idx="1">
                  <c:v>50569</c:v>
                </c:pt>
                <c:pt idx="2">
                  <c:v>53756</c:v>
                </c:pt>
                <c:pt idx="3">
                  <c:v>54282</c:v>
                </c:pt>
                <c:pt idx="4">
                  <c:v>57334</c:v>
                </c:pt>
              </c:numCache>
            </c:numRef>
          </c:val>
          <c:smooth val="0"/>
        </c:ser>
        <c:dLbls>
          <c:showLegendKey val="0"/>
          <c:showVal val="0"/>
          <c:showCatName val="0"/>
          <c:showSerName val="0"/>
          <c:showPercent val="0"/>
          <c:showBubbleSize val="0"/>
        </c:dLbls>
        <c:marker val="1"/>
        <c:smooth val="0"/>
        <c:axId val="89997312"/>
        <c:axId val="89999232"/>
      </c:lineChart>
      <c:catAx>
        <c:axId val="89997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999232"/>
        <c:crosses val="autoZero"/>
        <c:auto val="1"/>
        <c:lblAlgn val="ctr"/>
        <c:lblOffset val="100"/>
        <c:tickLblSkip val="1"/>
        <c:tickMarkSkip val="1"/>
        <c:noMultiLvlLbl val="0"/>
      </c:catAx>
      <c:valAx>
        <c:axId val="899992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997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10.26</c:v>
                </c:pt>
                <c:pt idx="1">
                  <c:v>7.65</c:v>
                </c:pt>
                <c:pt idx="2">
                  <c:v>6.28</c:v>
                </c:pt>
                <c:pt idx="3">
                  <c:v>8.5299999999999994</c:v>
                </c:pt>
                <c:pt idx="4">
                  <c:v>11.71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9.8699999999999992</c:v>
                </c:pt>
                <c:pt idx="1">
                  <c:v>10.62</c:v>
                </c:pt>
                <c:pt idx="2">
                  <c:v>10.52</c:v>
                </c:pt>
                <c:pt idx="3">
                  <c:v>10.28</c:v>
                </c:pt>
                <c:pt idx="4">
                  <c:v>10.48</c:v>
                </c:pt>
              </c:numCache>
            </c:numRef>
          </c:val>
        </c:ser>
        <c:dLbls>
          <c:showLegendKey val="0"/>
          <c:showVal val="0"/>
          <c:showCatName val="0"/>
          <c:showSerName val="0"/>
          <c:showPercent val="0"/>
          <c:showBubbleSize val="0"/>
        </c:dLbls>
        <c:gapWidth val="250"/>
        <c:overlap val="100"/>
        <c:axId val="100645504"/>
        <c:axId val="100647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2.71</c:v>
                </c:pt>
                <c:pt idx="1">
                  <c:v>-2.0499999999999998</c:v>
                </c:pt>
                <c:pt idx="2">
                  <c:v>-1.27</c:v>
                </c:pt>
                <c:pt idx="3">
                  <c:v>2.12</c:v>
                </c:pt>
                <c:pt idx="4">
                  <c:v>3.04</c:v>
                </c:pt>
              </c:numCache>
            </c:numRef>
          </c:val>
          <c:smooth val="0"/>
        </c:ser>
        <c:dLbls>
          <c:showLegendKey val="0"/>
          <c:showVal val="0"/>
          <c:showCatName val="0"/>
          <c:showSerName val="0"/>
          <c:showPercent val="0"/>
          <c:showBubbleSize val="0"/>
        </c:dLbls>
        <c:marker val="1"/>
        <c:smooth val="0"/>
        <c:axId val="100645504"/>
        <c:axId val="100647680"/>
      </c:lineChart>
      <c:catAx>
        <c:axId val="10064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647680"/>
        <c:crosses val="autoZero"/>
        <c:auto val="1"/>
        <c:lblAlgn val="ctr"/>
        <c:lblOffset val="100"/>
        <c:tickLblSkip val="1"/>
        <c:tickMarkSkip val="1"/>
        <c:noMultiLvlLbl val="0"/>
      </c:catAx>
      <c:valAx>
        <c:axId val="10064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4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0.56000000000000005</c:v>
                </c:pt>
                <c:pt idx="2">
                  <c:v>#N/A</c:v>
                </c:pt>
                <c:pt idx="3">
                  <c:v>0.4</c:v>
                </c:pt>
                <c:pt idx="4">
                  <c:v>#N/A</c:v>
                </c:pt>
                <c:pt idx="5">
                  <c:v>0.25</c:v>
                </c:pt>
                <c:pt idx="6">
                  <c:v>#N/A</c:v>
                </c:pt>
                <c:pt idx="7">
                  <c:v>0.24</c:v>
                </c:pt>
                <c:pt idx="8">
                  <c:v>#N/A</c:v>
                </c:pt>
                <c:pt idx="9">
                  <c:v>0.34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0.17</c:v>
                </c:pt>
                <c:pt idx="4">
                  <c:v>#N/A</c:v>
                </c:pt>
                <c:pt idx="5">
                  <c:v>0.23</c:v>
                </c:pt>
                <c:pt idx="6">
                  <c:v>#N/A</c:v>
                </c:pt>
                <c:pt idx="7">
                  <c:v>0.23</c:v>
                </c:pt>
                <c:pt idx="8">
                  <c:v>#N/A</c:v>
                </c:pt>
                <c:pt idx="9">
                  <c:v>0.22</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0.35</c:v>
                </c:pt>
                <c:pt idx="2">
                  <c:v>#N/A</c:v>
                </c:pt>
                <c:pt idx="3">
                  <c:v>0.28999999999999998</c:v>
                </c:pt>
                <c:pt idx="4">
                  <c:v>#N/A</c:v>
                </c:pt>
                <c:pt idx="5">
                  <c:v>0.26</c:v>
                </c:pt>
                <c:pt idx="6">
                  <c:v>#N/A</c:v>
                </c:pt>
                <c:pt idx="7">
                  <c:v>0.41</c:v>
                </c:pt>
                <c:pt idx="8">
                  <c:v>#N/A</c:v>
                </c:pt>
                <c:pt idx="9">
                  <c:v>0.63</c:v>
                </c:pt>
              </c:numCache>
            </c:numRef>
          </c:val>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0.81</c:v>
                </c:pt>
                <c:pt idx="2">
                  <c:v>#N/A</c:v>
                </c:pt>
                <c:pt idx="3">
                  <c:v>1.64</c:v>
                </c:pt>
                <c:pt idx="4">
                  <c:v>#N/A</c:v>
                </c:pt>
                <c:pt idx="5">
                  <c:v>1.24</c:v>
                </c:pt>
                <c:pt idx="6">
                  <c:v>#N/A</c:v>
                </c:pt>
                <c:pt idx="7">
                  <c:v>0.77</c:v>
                </c:pt>
                <c:pt idx="8">
                  <c:v>#N/A</c:v>
                </c:pt>
                <c:pt idx="9">
                  <c:v>1.1000000000000001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1.02</c:v>
                </c:pt>
                <c:pt idx="2">
                  <c:v>#N/A</c:v>
                </c:pt>
                <c:pt idx="3">
                  <c:v>0.94</c:v>
                </c:pt>
                <c:pt idx="4">
                  <c:v>#N/A</c:v>
                </c:pt>
                <c:pt idx="5">
                  <c:v>0.67</c:v>
                </c:pt>
                <c:pt idx="6">
                  <c:v>#N/A</c:v>
                </c:pt>
                <c:pt idx="7">
                  <c:v>0.72</c:v>
                </c:pt>
                <c:pt idx="8">
                  <c:v>#N/A</c:v>
                </c:pt>
                <c:pt idx="9">
                  <c:v>1.44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0.66</c:v>
                </c:pt>
                <c:pt idx="2">
                  <c:v>#N/A</c:v>
                </c:pt>
                <c:pt idx="3">
                  <c:v>0.62</c:v>
                </c:pt>
                <c:pt idx="4">
                  <c:v>#N/A</c:v>
                </c:pt>
                <c:pt idx="5">
                  <c:v>1.57</c:v>
                </c:pt>
                <c:pt idx="6">
                  <c:v>#N/A</c:v>
                </c:pt>
                <c:pt idx="7">
                  <c:v>1.89</c:v>
                </c:pt>
                <c:pt idx="8">
                  <c:v>#N/A</c:v>
                </c:pt>
                <c:pt idx="9">
                  <c:v>1.44</c:v>
                </c:pt>
              </c:numCache>
            </c:numRef>
          </c:val>
        </c:ser>
        <c:ser>
          <c:idx val="7"/>
          <c:order val="7"/>
          <c:tx>
            <c:strRef>
              <c:f>データシート!$A$34</c:f>
              <c:strCache>
                <c:ptCount val="1"/>
                <c:pt idx="0">
                  <c:v>秩父市水道事業会計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7.27</c:v>
                </c:pt>
                <c:pt idx="2">
                  <c:v>#N/A</c:v>
                </c:pt>
                <c:pt idx="3">
                  <c:v>7.74</c:v>
                </c:pt>
                <c:pt idx="4">
                  <c:v>#N/A</c:v>
                </c:pt>
                <c:pt idx="5">
                  <c:v>6.06</c:v>
                </c:pt>
                <c:pt idx="6">
                  <c:v>#N/A</c:v>
                </c:pt>
                <c:pt idx="7">
                  <c:v>7.55</c:v>
                </c:pt>
                <c:pt idx="8">
                  <c:v>#N/A</c:v>
                </c:pt>
                <c:pt idx="9">
                  <c:v>4.8499999999999996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10.26</c:v>
                </c:pt>
                <c:pt idx="2">
                  <c:v>#N/A</c:v>
                </c:pt>
                <c:pt idx="3">
                  <c:v>7.65</c:v>
                </c:pt>
                <c:pt idx="4">
                  <c:v>#N/A</c:v>
                </c:pt>
                <c:pt idx="5">
                  <c:v>6.28</c:v>
                </c:pt>
                <c:pt idx="6">
                  <c:v>#N/A</c:v>
                </c:pt>
                <c:pt idx="7">
                  <c:v>8.52</c:v>
                </c:pt>
                <c:pt idx="8">
                  <c:v>#N/A</c:v>
                </c:pt>
                <c:pt idx="9">
                  <c:v>11.71</c:v>
                </c:pt>
              </c:numCache>
            </c:numRef>
          </c:val>
        </c:ser>
        <c:ser>
          <c:idx val="9"/>
          <c:order val="9"/>
          <c:tx>
            <c:strRef>
              <c:f>データシート!$A$36</c:f>
              <c:strCache>
                <c:ptCount val="1"/>
                <c:pt idx="0">
                  <c:v>秩父市立病院事業会計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10.36</c:v>
                </c:pt>
                <c:pt idx="2">
                  <c:v>#N/A</c:v>
                </c:pt>
                <c:pt idx="3">
                  <c:v>11.08</c:v>
                </c:pt>
                <c:pt idx="4">
                  <c:v>#N/A</c:v>
                </c:pt>
                <c:pt idx="5">
                  <c:v>11.65</c:v>
                </c:pt>
                <c:pt idx="6">
                  <c:v>#N/A</c:v>
                </c:pt>
                <c:pt idx="7">
                  <c:v>11.98</c:v>
                </c:pt>
                <c:pt idx="8">
                  <c:v>#N/A</c:v>
                </c:pt>
                <c:pt idx="9">
                  <c:v>12.28</c:v>
                </c:pt>
              </c:numCache>
            </c:numRef>
          </c:val>
        </c:ser>
        <c:dLbls>
          <c:showLegendKey val="0"/>
          <c:showVal val="0"/>
          <c:showCatName val="0"/>
          <c:showSerName val="0"/>
          <c:showPercent val="0"/>
          <c:showBubbleSize val="0"/>
        </c:dLbls>
        <c:gapWidth val="150"/>
        <c:overlap val="100"/>
        <c:axId val="105149184"/>
        <c:axId val="105150720"/>
      </c:barChart>
      <c:catAx>
        <c:axId val="10514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50720"/>
        <c:crosses val="autoZero"/>
        <c:auto val="1"/>
        <c:lblAlgn val="ctr"/>
        <c:lblOffset val="100"/>
        <c:tickLblSkip val="1"/>
        <c:tickMarkSkip val="1"/>
        <c:noMultiLvlLbl val="0"/>
      </c:catAx>
      <c:valAx>
        <c:axId val="10515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49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2665</c:v>
                </c:pt>
                <c:pt idx="5">
                  <c:v>2627</c:v>
                </c:pt>
                <c:pt idx="8">
                  <c:v>2590</c:v>
                </c:pt>
                <c:pt idx="11">
                  <c:v>2698</c:v>
                </c:pt>
                <c:pt idx="14">
                  <c:v>2814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359</c:v>
                </c:pt>
                <c:pt idx="3">
                  <c:v>258</c:v>
                </c:pt>
                <c:pt idx="6">
                  <c:v>30</c:v>
                </c:pt>
                <c:pt idx="9">
                  <c:v>34</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479</c:v>
                </c:pt>
                <c:pt idx="3">
                  <c:v>370</c:v>
                </c:pt>
                <c:pt idx="6">
                  <c:v>486</c:v>
                </c:pt>
                <c:pt idx="9">
                  <c:v>522</c:v>
                </c:pt>
                <c:pt idx="12">
                  <c:v>513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2854</c:v>
                </c:pt>
                <c:pt idx="3">
                  <c:v>2846</c:v>
                </c:pt>
                <c:pt idx="6">
                  <c:v>2790</c:v>
                </c:pt>
                <c:pt idx="9">
                  <c:v>2827</c:v>
                </c:pt>
                <c:pt idx="12">
                  <c:v>2809</c:v>
                </c:pt>
              </c:numCache>
            </c:numRef>
          </c:val>
        </c:ser>
        <c:dLbls>
          <c:showLegendKey val="0"/>
          <c:showVal val="0"/>
          <c:showCatName val="0"/>
          <c:showSerName val="0"/>
          <c:showPercent val="0"/>
          <c:showBubbleSize val="0"/>
        </c:dLbls>
        <c:gapWidth val="100"/>
        <c:overlap val="100"/>
        <c:axId val="99528704"/>
        <c:axId val="99530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1027</c:v>
                </c:pt>
                <c:pt idx="2">
                  <c:v>#N/A</c:v>
                </c:pt>
                <c:pt idx="3">
                  <c:v>#N/A</c:v>
                </c:pt>
                <c:pt idx="4">
                  <c:v>847</c:v>
                </c:pt>
                <c:pt idx="5">
                  <c:v>#N/A</c:v>
                </c:pt>
                <c:pt idx="6">
                  <c:v>#N/A</c:v>
                </c:pt>
                <c:pt idx="7">
                  <c:v>716</c:v>
                </c:pt>
                <c:pt idx="8">
                  <c:v>#N/A</c:v>
                </c:pt>
                <c:pt idx="9">
                  <c:v>#N/A</c:v>
                </c:pt>
                <c:pt idx="10">
                  <c:v>685</c:v>
                </c:pt>
                <c:pt idx="11">
                  <c:v>#N/A</c:v>
                </c:pt>
                <c:pt idx="12">
                  <c:v>#N/A</c:v>
                </c:pt>
                <c:pt idx="13">
                  <c:v>550</c:v>
                </c:pt>
                <c:pt idx="14">
                  <c:v>#N/A</c:v>
                </c:pt>
              </c:numCache>
            </c:numRef>
          </c:val>
          <c:smooth val="0"/>
        </c:ser>
        <c:dLbls>
          <c:showLegendKey val="0"/>
          <c:showVal val="0"/>
          <c:showCatName val="0"/>
          <c:showSerName val="0"/>
          <c:showPercent val="0"/>
          <c:showBubbleSize val="0"/>
        </c:dLbls>
        <c:marker val="1"/>
        <c:smooth val="0"/>
        <c:axId val="99528704"/>
        <c:axId val="99530624"/>
      </c:lineChart>
      <c:catAx>
        <c:axId val="9952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530624"/>
        <c:crosses val="autoZero"/>
        <c:auto val="1"/>
        <c:lblAlgn val="ctr"/>
        <c:lblOffset val="100"/>
        <c:tickLblSkip val="1"/>
        <c:tickMarkSkip val="1"/>
        <c:noMultiLvlLbl val="0"/>
      </c:catAx>
      <c:valAx>
        <c:axId val="9953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2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25485</c:v>
                </c:pt>
                <c:pt idx="5">
                  <c:v>26172</c:v>
                </c:pt>
                <c:pt idx="8">
                  <c:v>26356</c:v>
                </c:pt>
                <c:pt idx="11">
                  <c:v>28009</c:v>
                </c:pt>
                <c:pt idx="14">
                  <c:v>28701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2595</c:v>
                </c:pt>
                <c:pt idx="5">
                  <c:v>2575</c:v>
                </c:pt>
                <c:pt idx="8">
                  <c:v>2556</c:v>
                </c:pt>
                <c:pt idx="11">
                  <c:v>2587</c:v>
                </c:pt>
                <c:pt idx="14">
                  <c:v>2463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5794</c:v>
                </c:pt>
                <c:pt idx="5">
                  <c:v>7189</c:v>
                </c:pt>
                <c:pt idx="8">
                  <c:v>8748</c:v>
                </c:pt>
                <c:pt idx="11">
                  <c:v>9932</c:v>
                </c:pt>
                <c:pt idx="14">
                  <c:v>10567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9218</c:v>
                </c:pt>
                <c:pt idx="3">
                  <c:v>8962</c:v>
                </c:pt>
                <c:pt idx="6">
                  <c:v>9017</c:v>
                </c:pt>
                <c:pt idx="9">
                  <c:v>8456</c:v>
                </c:pt>
                <c:pt idx="12">
                  <c:v>9665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653</c:v>
                </c:pt>
                <c:pt idx="3">
                  <c:v>404</c:v>
                </c:pt>
                <c:pt idx="6">
                  <c:v>412</c:v>
                </c:pt>
                <c:pt idx="9">
                  <c:v>601</c:v>
                </c:pt>
                <c:pt idx="12">
                  <c:v>1197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5201</c:v>
                </c:pt>
                <c:pt idx="3">
                  <c:v>5021</c:v>
                </c:pt>
                <c:pt idx="6">
                  <c:v>5303</c:v>
                </c:pt>
                <c:pt idx="9">
                  <c:v>5669</c:v>
                </c:pt>
                <c:pt idx="12">
                  <c:v>6288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29049</c:v>
                </c:pt>
                <c:pt idx="3">
                  <c:v>28188</c:v>
                </c:pt>
                <c:pt idx="6">
                  <c:v>30381</c:v>
                </c:pt>
                <c:pt idx="9">
                  <c:v>30742</c:v>
                </c:pt>
                <c:pt idx="12">
                  <c:v>31442</c:v>
                </c:pt>
              </c:numCache>
            </c:numRef>
          </c:val>
        </c:ser>
        <c:dLbls>
          <c:showLegendKey val="0"/>
          <c:showVal val="0"/>
          <c:showCatName val="0"/>
          <c:showSerName val="0"/>
          <c:showPercent val="0"/>
          <c:showBubbleSize val="0"/>
        </c:dLbls>
        <c:gapWidth val="100"/>
        <c:overlap val="100"/>
        <c:axId val="88353408"/>
        <c:axId val="88359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10247</c:v>
                </c:pt>
                <c:pt idx="2">
                  <c:v>#N/A</c:v>
                </c:pt>
                <c:pt idx="3">
                  <c:v>#N/A</c:v>
                </c:pt>
                <c:pt idx="4">
                  <c:v>6641</c:v>
                </c:pt>
                <c:pt idx="5">
                  <c:v>#N/A</c:v>
                </c:pt>
                <c:pt idx="6">
                  <c:v>#N/A</c:v>
                </c:pt>
                <c:pt idx="7">
                  <c:v>7452</c:v>
                </c:pt>
                <c:pt idx="8">
                  <c:v>#N/A</c:v>
                </c:pt>
                <c:pt idx="9">
                  <c:v>#N/A</c:v>
                </c:pt>
                <c:pt idx="10">
                  <c:v>4940</c:v>
                </c:pt>
                <c:pt idx="11">
                  <c:v>#N/A</c:v>
                </c:pt>
                <c:pt idx="12">
                  <c:v>#N/A</c:v>
                </c:pt>
                <c:pt idx="13">
                  <c:v>6862</c:v>
                </c:pt>
                <c:pt idx="14">
                  <c:v>#N/A</c:v>
                </c:pt>
              </c:numCache>
            </c:numRef>
          </c:val>
          <c:smooth val="0"/>
        </c:ser>
        <c:dLbls>
          <c:showLegendKey val="0"/>
          <c:showVal val="0"/>
          <c:showCatName val="0"/>
          <c:showSerName val="0"/>
          <c:showPercent val="0"/>
          <c:showBubbleSize val="0"/>
        </c:dLbls>
        <c:marker val="1"/>
        <c:smooth val="0"/>
        <c:axId val="88353408"/>
        <c:axId val="88359680"/>
      </c:lineChart>
      <c:catAx>
        <c:axId val="8835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359680"/>
        <c:crosses val="autoZero"/>
        <c:auto val="1"/>
        <c:lblAlgn val="ctr"/>
        <c:lblOffset val="100"/>
        <c:tickLblSkip val="1"/>
        <c:tickMarkSkip val="1"/>
        <c:noMultiLvlLbl val="0"/>
      </c:catAx>
      <c:valAx>
        <c:axId val="8835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35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66,073
65,549
577.83
30,144,028
27,935,828
2,026,788
17,301,071
31,155,187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46.5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・人口の減少や全国平均を上回る高齢化率（平成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29.5</a:t>
          </a:r>
          <a:r>
            <a:rPr lang="ja-JP" altLang="ja-JP" sz="1100">
              <a:solidFill>
                <a:schemeClr val="dk1"/>
              </a:solidFill>
              <a:effectLst/>
              <a:latin typeface="+mn-lt"/>
              <a:ea typeface="+mn-ea"/>
              <a:cs typeface="+mn-cs"/>
            </a:rPr>
            <a:t>％）に加え、人口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人当たりの地方税収入が</a:t>
          </a:r>
          <a:r>
            <a:rPr lang="en-US" altLang="ja-JP" sz="1100">
              <a:solidFill>
                <a:schemeClr val="dk1"/>
              </a:solidFill>
              <a:effectLst/>
              <a:latin typeface="+mn-lt"/>
              <a:ea typeface="+mn-ea"/>
              <a:cs typeface="+mn-cs"/>
            </a:rPr>
            <a:t>133,677</a:t>
          </a:r>
          <a:r>
            <a:rPr lang="ja-JP" altLang="ja-JP" sz="1100">
              <a:solidFill>
                <a:schemeClr val="dk1"/>
              </a:solidFill>
              <a:effectLst/>
              <a:latin typeface="+mn-lt"/>
              <a:ea typeface="+mn-ea"/>
              <a:cs typeface="+mn-cs"/>
            </a:rPr>
            <a:t>円（類似団体</a:t>
          </a:r>
          <a:r>
            <a:rPr lang="en-US" altLang="ja-JP" sz="1100">
              <a:solidFill>
                <a:schemeClr val="dk1"/>
              </a:solidFill>
              <a:effectLst/>
              <a:latin typeface="+mn-lt"/>
              <a:ea typeface="+mn-ea"/>
              <a:cs typeface="+mn-cs"/>
            </a:rPr>
            <a:t>151,312</a:t>
          </a:r>
          <a:r>
            <a:rPr lang="ja-JP" altLang="ja-JP" sz="1100">
              <a:solidFill>
                <a:schemeClr val="dk1"/>
              </a:solidFill>
              <a:effectLst/>
              <a:latin typeface="+mn-lt"/>
              <a:ea typeface="+mn-ea"/>
              <a:cs typeface="+mn-cs"/>
            </a:rPr>
            <a:t>円）などにより、財政基盤が弱く、類似団体平均を大きく下回っている。今後は、交付税措置の大きい合併特例債や臨時財政対策債の償還費が大きくなることから財政力指数はさらに小さくなる傾向にある。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4" name="直線コネクタ 63"/>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164193</xdr:rowOff>
    </xdr:to>
    <xdr:cxnSp macro="">
      <xdr:nvCxnSpPr>
        <xdr:cNvPr id="69" name="直線コネクタ 68"/>
        <xdr:cNvCxnSpPr/>
      </xdr:nvCxnSpPr>
      <xdr:spPr>
        <a:xfrm flipV="1">
          <a:off x="4114800" y="75020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24692</xdr:rowOff>
    </xdr:from>
    <xdr:ext cx="762000" cy="259045"/>
    <xdr:sp macro="" textlink="">
      <xdr:nvSpPr>
        <xdr:cNvPr id="70"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71" name="フローチャート : 判断 70"/>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164193</xdr:rowOff>
    </xdr:to>
    <xdr:cxnSp macro="">
      <xdr:nvCxnSpPr>
        <xdr:cNvPr id="72" name="直線コネクタ 71"/>
        <xdr:cNvCxnSpPr/>
      </xdr:nvCxnSpPr>
      <xdr:spPr>
        <a:xfrm>
          <a:off x="3225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3" name="フローチャート : 判断 72"/>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74" name="テキスト ボックス 73"/>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5" name="直線コネクタ 74"/>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6" name="フローチャート :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77" name="テキスト ボックス 76"/>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129722</xdr:rowOff>
    </xdr:to>
    <xdr:cxnSp macro="">
      <xdr:nvCxnSpPr>
        <xdr:cNvPr id="78" name="直線コネクタ 77"/>
        <xdr:cNvCxnSpPr/>
      </xdr:nvCxnSpPr>
      <xdr:spPr>
        <a:xfrm>
          <a:off x="1447800" y="74331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81" name="フローチャート : 判断 80"/>
        <xdr:cNvSpPr/>
      </xdr:nvSpPr>
      <xdr:spPr>
        <a:xfrm>
          <a:off x="1397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82" name="テキスト ボックス 81"/>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・財政健全化計画に基づき、経常収支比率</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％を目標に着実に取り組んでいる。平成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年度の市町村合併により拡大した財政規模の適正化に向けて、身の丈にあった自治体規模への転換を図ることが必要となっている。普通交付税の合併算定替の特例措置がなくなる平成</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年度を見据えて、今後も経常収支比率</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％を目標に取り組んでいく。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10795</xdr:rowOff>
    </xdr:from>
    <xdr:to>
      <xdr:col>7</xdr:col>
      <xdr:colOff>152400</xdr:colOff>
      <xdr:row>67</xdr:row>
      <xdr:rowOff>1588</xdr:rowOff>
    </xdr:to>
    <xdr:cxnSp macro="">
      <xdr:nvCxnSpPr>
        <xdr:cNvPr id="123" name="直線コネクタ 122"/>
        <xdr:cNvCxnSpPr/>
      </xdr:nvCxnSpPr>
      <xdr:spPr>
        <a:xfrm flipV="1">
          <a:off x="4953000" y="10469245"/>
          <a:ext cx="0" cy="1019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145115</xdr:rowOff>
    </xdr:from>
    <xdr:ext cx="762000" cy="259045"/>
    <xdr:sp macro="" textlink="">
      <xdr:nvSpPr>
        <xdr:cNvPr id="124" name="財政構造の弾力性最小値テキスト"/>
        <xdr:cNvSpPr txBox="1"/>
      </xdr:nvSpPr>
      <xdr:spPr>
        <a:xfrm>
          <a:off x="5041900" y="1146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7</xdr:col>
      <xdr:colOff>63500</xdr:colOff>
      <xdr:row>67</xdr:row>
      <xdr:rowOff>1588</xdr:rowOff>
    </xdr:from>
    <xdr:to>
      <xdr:col>7</xdr:col>
      <xdr:colOff>241300</xdr:colOff>
      <xdr:row>67</xdr:row>
      <xdr:rowOff>1588</xdr:rowOff>
    </xdr:to>
    <xdr:cxnSp macro="">
      <xdr:nvCxnSpPr>
        <xdr:cNvPr id="125" name="直線コネクタ 124"/>
        <xdr:cNvCxnSpPr/>
      </xdr:nvCxnSpPr>
      <xdr:spPr>
        <a:xfrm>
          <a:off x="4864100" y="1148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97172</xdr:rowOff>
    </xdr:from>
    <xdr:ext cx="762000" cy="259045"/>
    <xdr:sp macro="" textlink="">
      <xdr:nvSpPr>
        <xdr:cNvPr id="126" name="財政構造の弾力性最大値テキスト"/>
        <xdr:cNvSpPr txBox="1"/>
      </xdr:nvSpPr>
      <xdr:spPr>
        <a:xfrm>
          <a:off x="5041900" y="1021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7</xdr:col>
      <xdr:colOff>63500</xdr:colOff>
      <xdr:row>61</xdr:row>
      <xdr:rowOff>10795</xdr:rowOff>
    </xdr:from>
    <xdr:to>
      <xdr:col>7</xdr:col>
      <xdr:colOff>241300</xdr:colOff>
      <xdr:row>61</xdr:row>
      <xdr:rowOff>10795</xdr:rowOff>
    </xdr:to>
    <xdr:cxnSp macro="">
      <xdr:nvCxnSpPr>
        <xdr:cNvPr id="127" name="直線コネクタ 126"/>
        <xdr:cNvCxnSpPr/>
      </xdr:nvCxnSpPr>
      <xdr:spPr>
        <a:xfrm>
          <a:off x="4864100" y="1046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37465</xdr:rowOff>
    </xdr:from>
    <xdr:to>
      <xdr:col>7</xdr:col>
      <xdr:colOff>152400</xdr:colOff>
      <xdr:row>61</xdr:row>
      <xdr:rowOff>10795</xdr:rowOff>
    </xdr:to>
    <xdr:cxnSp macro="">
      <xdr:nvCxnSpPr>
        <xdr:cNvPr id="128" name="直線コネクタ 127"/>
        <xdr:cNvCxnSpPr/>
      </xdr:nvCxnSpPr>
      <xdr:spPr>
        <a:xfrm>
          <a:off x="4114800" y="1032446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80345</xdr:rowOff>
    </xdr:from>
    <xdr:ext cx="762000" cy="259045"/>
    <xdr:sp macro="" textlink="">
      <xdr:nvSpPr>
        <xdr:cNvPr id="129" name="財政構造の弾力性平均値テキスト"/>
        <xdr:cNvSpPr txBox="1"/>
      </xdr:nvSpPr>
      <xdr:spPr>
        <a:xfrm>
          <a:off x="5041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108268</xdr:rowOff>
    </xdr:from>
    <xdr:to>
      <xdr:col>7</xdr:col>
      <xdr:colOff>203200</xdr:colOff>
      <xdr:row>63</xdr:row>
      <xdr:rowOff>38418</xdr:rowOff>
    </xdr:to>
    <xdr:sp macro="" textlink="">
      <xdr:nvSpPr>
        <xdr:cNvPr id="130" name="フローチャート : 判断 129"/>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7303</xdr:rowOff>
    </xdr:from>
    <xdr:to>
      <xdr:col>6</xdr:col>
      <xdr:colOff>0</xdr:colOff>
      <xdr:row>60</xdr:row>
      <xdr:rowOff>37465</xdr:rowOff>
    </xdr:to>
    <xdr:cxnSp macro="">
      <xdr:nvCxnSpPr>
        <xdr:cNvPr id="131" name="直線コネクタ 130"/>
        <xdr:cNvCxnSpPr/>
      </xdr:nvCxnSpPr>
      <xdr:spPr>
        <a:xfrm>
          <a:off x="3225800" y="1029430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72072</xdr:rowOff>
    </xdr:from>
    <xdr:to>
      <xdr:col>6</xdr:col>
      <xdr:colOff>50800</xdr:colOff>
      <xdr:row>63</xdr:row>
      <xdr:rowOff>2222</xdr:rowOff>
    </xdr:to>
    <xdr:sp macro="" textlink="">
      <xdr:nvSpPr>
        <xdr:cNvPr id="132" name="フローチャート : 判断 131"/>
        <xdr:cNvSpPr/>
      </xdr:nvSpPr>
      <xdr:spPr>
        <a:xfrm>
          <a:off x="4064000" y="10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158449</xdr:rowOff>
    </xdr:from>
    <xdr:ext cx="736600" cy="259045"/>
    <xdr:sp macro="" textlink="">
      <xdr:nvSpPr>
        <xdr:cNvPr id="133" name="テキスト ボックス 132"/>
        <xdr:cNvSpPr txBox="1"/>
      </xdr:nvSpPr>
      <xdr:spPr>
        <a:xfrm>
          <a:off x="3733800" y="107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7303</xdr:rowOff>
    </xdr:from>
    <xdr:to>
      <xdr:col>4</xdr:col>
      <xdr:colOff>482600</xdr:colOff>
      <xdr:row>60</xdr:row>
      <xdr:rowOff>79693</xdr:rowOff>
    </xdr:to>
    <xdr:cxnSp macro="">
      <xdr:nvCxnSpPr>
        <xdr:cNvPr id="134" name="直線コネクタ 133"/>
        <xdr:cNvCxnSpPr/>
      </xdr:nvCxnSpPr>
      <xdr:spPr>
        <a:xfrm flipV="1">
          <a:off x="2336800" y="102943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5" name="フローチャート : 判断 134"/>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41292</xdr:rowOff>
    </xdr:from>
    <xdr:ext cx="762000" cy="259045"/>
    <xdr:sp macro="" textlink="">
      <xdr:nvSpPr>
        <xdr:cNvPr id="136" name="テキスト ボックス 135"/>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136525</xdr:rowOff>
    </xdr:from>
    <xdr:to>
      <xdr:col>3</xdr:col>
      <xdr:colOff>279400</xdr:colOff>
      <xdr:row>60</xdr:row>
      <xdr:rowOff>79693</xdr:rowOff>
    </xdr:to>
    <xdr:cxnSp macro="">
      <xdr:nvCxnSpPr>
        <xdr:cNvPr id="137" name="直線コネクタ 136"/>
        <xdr:cNvCxnSpPr/>
      </xdr:nvCxnSpPr>
      <xdr:spPr>
        <a:xfrm>
          <a:off x="1447800" y="1025207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38" name="フローチャート : 判断 137"/>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140352</xdr:rowOff>
    </xdr:from>
    <xdr:ext cx="762000" cy="259045"/>
    <xdr:sp macro="" textlink="">
      <xdr:nvSpPr>
        <xdr:cNvPr id="139" name="テキスト ボックス 138"/>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47943</xdr:rowOff>
    </xdr:from>
    <xdr:to>
      <xdr:col>2</xdr:col>
      <xdr:colOff>127000</xdr:colOff>
      <xdr:row>62</xdr:row>
      <xdr:rowOff>149543</xdr:rowOff>
    </xdr:to>
    <xdr:sp macro="" textlink="">
      <xdr:nvSpPr>
        <xdr:cNvPr id="140" name="フローチャート : 判断 139"/>
        <xdr:cNvSpPr/>
      </xdr:nvSpPr>
      <xdr:spPr>
        <a:xfrm>
          <a:off x="1397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134320</xdr:rowOff>
    </xdr:from>
    <xdr:ext cx="762000" cy="259045"/>
    <xdr:sp macro="" textlink="">
      <xdr:nvSpPr>
        <xdr:cNvPr id="141" name="テキスト ボックス 140"/>
        <xdr:cNvSpPr txBox="1"/>
      </xdr:nvSpPr>
      <xdr:spPr>
        <a:xfrm>
          <a:off x="1066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131445</xdr:rowOff>
    </xdr:from>
    <xdr:to>
      <xdr:col>7</xdr:col>
      <xdr:colOff>203200</xdr:colOff>
      <xdr:row>61</xdr:row>
      <xdr:rowOff>61595</xdr:rowOff>
    </xdr:to>
    <xdr:sp macro="" textlink="">
      <xdr:nvSpPr>
        <xdr:cNvPr id="147" name="円/楕円 146"/>
        <xdr:cNvSpPr/>
      </xdr:nvSpPr>
      <xdr:spPr>
        <a:xfrm>
          <a:off x="4902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52722</xdr:rowOff>
    </xdr:from>
    <xdr:ext cx="762000" cy="259045"/>
    <xdr:sp macro="" textlink="">
      <xdr:nvSpPr>
        <xdr:cNvPr id="148" name="財政構造の弾力性該当値テキスト"/>
        <xdr:cNvSpPr txBox="1"/>
      </xdr:nvSpPr>
      <xdr:spPr>
        <a:xfrm>
          <a:off x="5041900" y="1033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158115</xdr:rowOff>
    </xdr:from>
    <xdr:to>
      <xdr:col>6</xdr:col>
      <xdr:colOff>50800</xdr:colOff>
      <xdr:row>60</xdr:row>
      <xdr:rowOff>88265</xdr:rowOff>
    </xdr:to>
    <xdr:sp macro="" textlink="">
      <xdr:nvSpPr>
        <xdr:cNvPr id="149" name="円/楕円 148"/>
        <xdr:cNvSpPr/>
      </xdr:nvSpPr>
      <xdr:spPr>
        <a:xfrm>
          <a:off x="4064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98442</xdr:rowOff>
    </xdr:from>
    <xdr:ext cx="736600" cy="259045"/>
    <xdr:sp macro="" textlink="">
      <xdr:nvSpPr>
        <xdr:cNvPr id="150" name="テキスト ボックス 149"/>
        <xdr:cNvSpPr txBox="1"/>
      </xdr:nvSpPr>
      <xdr:spPr>
        <a:xfrm>
          <a:off x="3733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127953</xdr:rowOff>
    </xdr:from>
    <xdr:to>
      <xdr:col>4</xdr:col>
      <xdr:colOff>533400</xdr:colOff>
      <xdr:row>60</xdr:row>
      <xdr:rowOff>58103</xdr:rowOff>
    </xdr:to>
    <xdr:sp macro="" textlink="">
      <xdr:nvSpPr>
        <xdr:cNvPr id="151" name="円/楕円 150"/>
        <xdr:cNvSpPr/>
      </xdr:nvSpPr>
      <xdr:spPr>
        <a:xfrm>
          <a:off x="3175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68280</xdr:rowOff>
    </xdr:from>
    <xdr:ext cx="762000" cy="259045"/>
    <xdr:sp macro="" textlink="">
      <xdr:nvSpPr>
        <xdr:cNvPr id="152" name="テキスト ボックス 151"/>
        <xdr:cNvSpPr txBox="1"/>
      </xdr:nvSpPr>
      <xdr:spPr>
        <a:xfrm>
          <a:off x="2844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28893</xdr:rowOff>
    </xdr:from>
    <xdr:to>
      <xdr:col>3</xdr:col>
      <xdr:colOff>330200</xdr:colOff>
      <xdr:row>60</xdr:row>
      <xdr:rowOff>130493</xdr:rowOff>
    </xdr:to>
    <xdr:sp macro="" textlink="">
      <xdr:nvSpPr>
        <xdr:cNvPr id="153" name="円/楕円 152"/>
        <xdr:cNvSpPr/>
      </xdr:nvSpPr>
      <xdr:spPr>
        <a:xfrm>
          <a:off x="2286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140670</xdr:rowOff>
    </xdr:from>
    <xdr:ext cx="762000" cy="259045"/>
    <xdr:sp macro="" textlink="">
      <xdr:nvSpPr>
        <xdr:cNvPr id="154" name="テキスト ボックス 153"/>
        <xdr:cNvSpPr txBox="1"/>
      </xdr:nvSpPr>
      <xdr:spPr>
        <a:xfrm>
          <a:off x="1955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85725</xdr:rowOff>
    </xdr:from>
    <xdr:to>
      <xdr:col>2</xdr:col>
      <xdr:colOff>127000</xdr:colOff>
      <xdr:row>60</xdr:row>
      <xdr:rowOff>15875</xdr:rowOff>
    </xdr:to>
    <xdr:sp macro="" textlink="">
      <xdr:nvSpPr>
        <xdr:cNvPr id="155" name="円/楕円 154"/>
        <xdr:cNvSpPr/>
      </xdr:nvSpPr>
      <xdr:spPr>
        <a:xfrm>
          <a:off x="1397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26052</xdr:rowOff>
    </xdr:from>
    <xdr:ext cx="762000" cy="259045"/>
    <xdr:sp macro="" textlink="">
      <xdr:nvSpPr>
        <xdr:cNvPr id="156" name="テキスト ボックス 155"/>
        <xdr:cNvSpPr txBox="1"/>
      </xdr:nvSpPr>
      <xdr:spPr>
        <a:xfrm>
          <a:off x="1066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[120,332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・類似団体平均に比べ高くなっているのは、市町村合併により類似の施設を複数抱え、維持管理費が大きくなっていることが要因にあげられる。また、類似団体の行政区域面積</a:t>
          </a:r>
          <a:r>
            <a:rPr lang="en-US" altLang="ja-JP" sz="1100">
              <a:solidFill>
                <a:schemeClr val="dk1"/>
              </a:solidFill>
              <a:effectLst/>
              <a:latin typeface="+mn-lt"/>
              <a:ea typeface="+mn-ea"/>
              <a:cs typeface="+mn-cs"/>
            </a:rPr>
            <a:t>184.57k</a:t>
          </a:r>
          <a:r>
            <a:rPr lang="ja-JP" altLang="ja-JP" sz="1100">
              <a:solidFill>
                <a:schemeClr val="dk1"/>
              </a:solidFill>
              <a:effectLst/>
              <a:latin typeface="+mn-lt"/>
              <a:ea typeface="+mn-ea"/>
              <a:cs typeface="+mn-cs"/>
            </a:rPr>
            <a:t>㎡（人口密度</a:t>
          </a:r>
          <a:r>
            <a:rPr lang="en-US" altLang="ja-JP" sz="1100">
              <a:solidFill>
                <a:schemeClr val="dk1"/>
              </a:solidFill>
              <a:effectLst/>
              <a:latin typeface="+mn-lt"/>
              <a:ea typeface="+mn-ea"/>
              <a:cs typeface="+mn-cs"/>
            </a:rPr>
            <a:t>395</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/k</a:t>
          </a:r>
          <a:r>
            <a:rPr lang="ja-JP" altLang="ja-JP" sz="1100">
              <a:solidFill>
                <a:schemeClr val="dk1"/>
              </a:solidFill>
              <a:effectLst/>
              <a:latin typeface="+mn-lt"/>
              <a:ea typeface="+mn-ea"/>
              <a:cs typeface="+mn-cs"/>
            </a:rPr>
            <a:t>㎡）に対して、本市の行政区域面積は、</a:t>
          </a:r>
          <a:r>
            <a:rPr lang="en-US" altLang="ja-JP" sz="1100">
              <a:solidFill>
                <a:schemeClr val="dk1"/>
              </a:solidFill>
              <a:effectLst/>
              <a:latin typeface="+mn-lt"/>
              <a:ea typeface="+mn-ea"/>
              <a:cs typeface="+mn-cs"/>
            </a:rPr>
            <a:t>577.83k</a:t>
          </a:r>
          <a:r>
            <a:rPr lang="ja-JP" altLang="ja-JP" sz="1100">
              <a:solidFill>
                <a:schemeClr val="dk1"/>
              </a:solidFill>
              <a:effectLst/>
              <a:latin typeface="+mn-lt"/>
              <a:ea typeface="+mn-ea"/>
              <a:cs typeface="+mn-cs"/>
            </a:rPr>
            <a:t>㎡（人口密度</a:t>
          </a:r>
          <a:r>
            <a:rPr lang="en-US" altLang="ja-JP" sz="1100">
              <a:solidFill>
                <a:schemeClr val="dk1"/>
              </a:solidFill>
              <a:effectLst/>
              <a:latin typeface="+mn-lt"/>
              <a:ea typeface="+mn-ea"/>
              <a:cs typeface="+mn-cs"/>
            </a:rPr>
            <a:t>116</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/k</a:t>
          </a:r>
          <a:r>
            <a:rPr lang="ja-JP" altLang="ja-JP" sz="1100">
              <a:solidFill>
                <a:schemeClr val="dk1"/>
              </a:solidFill>
              <a:effectLst/>
              <a:latin typeface="+mn-lt"/>
              <a:ea typeface="+mn-ea"/>
              <a:cs typeface="+mn-cs"/>
            </a:rPr>
            <a:t>㎡）であり広大な行政区域を有していることも人口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人当たりの物件費等を押し上げる要因になっている。今後は合併により抱える類似施設の統廃合など、身の丈に合った施設規模への転換を図っていく。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19710</xdr:rowOff>
    </xdr:from>
    <xdr:to>
      <xdr:col>7</xdr:col>
      <xdr:colOff>152400</xdr:colOff>
      <xdr:row>88</xdr:row>
      <xdr:rowOff>58455</xdr:rowOff>
    </xdr:to>
    <xdr:cxnSp macro="">
      <xdr:nvCxnSpPr>
        <xdr:cNvPr id="186" name="直線コネクタ 185"/>
        <xdr:cNvCxnSpPr/>
      </xdr:nvCxnSpPr>
      <xdr:spPr>
        <a:xfrm flipV="1">
          <a:off x="4953000" y="13907160"/>
          <a:ext cx="0" cy="123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30532</xdr:rowOff>
    </xdr:from>
    <xdr:ext cx="762000" cy="259045"/>
    <xdr:sp macro="" textlink="">
      <xdr:nvSpPr>
        <xdr:cNvPr id="187" name="人件費・物件費等の状況最小値テキスト"/>
        <xdr:cNvSpPr txBox="1"/>
      </xdr:nvSpPr>
      <xdr:spPr>
        <a:xfrm>
          <a:off x="5041900" y="151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146,907</a:t>
          </a:r>
          <a:endParaRPr kumimoji="1" lang="ja-JP" altLang="en-US" sz="1000" b="1">
            <a:latin typeface="ＭＳ Ｐゴシック"/>
          </a:endParaRPr>
        </a:p>
      </xdr:txBody>
    </xdr:sp>
    <xdr:clientData/>
  </xdr:oneCellAnchor>
  <xdr:twoCellAnchor>
    <xdr:from>
      <xdr:col>7</xdr:col>
      <xdr:colOff>63500</xdr:colOff>
      <xdr:row>88</xdr:row>
      <xdr:rowOff>58455</xdr:rowOff>
    </xdr:from>
    <xdr:to>
      <xdr:col>7</xdr:col>
      <xdr:colOff>241300</xdr:colOff>
      <xdr:row>88</xdr:row>
      <xdr:rowOff>58455</xdr:rowOff>
    </xdr:to>
    <xdr:cxnSp macro="">
      <xdr:nvCxnSpPr>
        <xdr:cNvPr id="188" name="直線コネクタ 187"/>
        <xdr:cNvCxnSpPr/>
      </xdr:nvCxnSpPr>
      <xdr:spPr>
        <a:xfrm>
          <a:off x="4864100" y="1514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106087</xdr:rowOff>
    </xdr:from>
    <xdr:ext cx="762000" cy="259045"/>
    <xdr:sp macro="" textlink="">
      <xdr:nvSpPr>
        <xdr:cNvPr id="189" name="人件費・物件費等の状況最大値テキスト"/>
        <xdr:cNvSpPr txBox="1"/>
      </xdr:nvSpPr>
      <xdr:spPr>
        <a:xfrm>
          <a:off x="5041900" y="13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85,296</a:t>
          </a:r>
          <a:endParaRPr kumimoji="1" lang="ja-JP" altLang="en-US" sz="1000" b="1">
            <a:latin typeface="ＭＳ Ｐゴシック"/>
          </a:endParaRPr>
        </a:p>
      </xdr:txBody>
    </xdr:sp>
    <xdr:clientData/>
  </xdr:oneCellAnchor>
  <xdr:twoCellAnchor>
    <xdr:from>
      <xdr:col>7</xdr:col>
      <xdr:colOff>63500</xdr:colOff>
      <xdr:row>81</xdr:row>
      <xdr:rowOff>19710</xdr:rowOff>
    </xdr:from>
    <xdr:to>
      <xdr:col>7</xdr:col>
      <xdr:colOff>241300</xdr:colOff>
      <xdr:row>81</xdr:row>
      <xdr:rowOff>19710</xdr:rowOff>
    </xdr:to>
    <xdr:cxnSp macro="">
      <xdr:nvCxnSpPr>
        <xdr:cNvPr id="190" name="直線コネクタ 189"/>
        <xdr:cNvCxnSpPr/>
      </xdr:nvCxnSpPr>
      <xdr:spPr>
        <a:xfrm>
          <a:off x="4864100" y="1390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38426</xdr:rowOff>
    </xdr:from>
    <xdr:to>
      <xdr:col>7</xdr:col>
      <xdr:colOff>152400</xdr:colOff>
      <xdr:row>85</xdr:row>
      <xdr:rowOff>80755</xdr:rowOff>
    </xdr:to>
    <xdr:cxnSp macro="">
      <xdr:nvCxnSpPr>
        <xdr:cNvPr id="191" name="直線コネクタ 190"/>
        <xdr:cNvCxnSpPr/>
      </xdr:nvCxnSpPr>
      <xdr:spPr>
        <a:xfrm flipV="1">
          <a:off x="4114800" y="14611676"/>
          <a:ext cx="8382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147618</xdr:rowOff>
    </xdr:from>
    <xdr:ext cx="762000" cy="259045"/>
    <xdr:sp macro="" textlink="">
      <xdr:nvSpPr>
        <xdr:cNvPr id="192" name="人件費・物件費等の状況平均値テキスト"/>
        <xdr:cNvSpPr txBox="1"/>
      </xdr:nvSpPr>
      <xdr:spPr>
        <a:xfrm>
          <a:off x="5041900" y="14206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131091</xdr:rowOff>
    </xdr:from>
    <xdr:to>
      <xdr:col>7</xdr:col>
      <xdr:colOff>203200</xdr:colOff>
      <xdr:row>84</xdr:row>
      <xdr:rowOff>61241</xdr:rowOff>
    </xdr:to>
    <xdr:sp macro="" textlink="">
      <xdr:nvSpPr>
        <xdr:cNvPr id="193" name="フローチャート : 判断 192"/>
        <xdr:cNvSpPr/>
      </xdr:nvSpPr>
      <xdr:spPr>
        <a:xfrm>
          <a:off x="4902200" y="143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137547</xdr:rowOff>
    </xdr:from>
    <xdr:to>
      <xdr:col>6</xdr:col>
      <xdr:colOff>0</xdr:colOff>
      <xdr:row>85</xdr:row>
      <xdr:rowOff>80755</xdr:rowOff>
    </xdr:to>
    <xdr:cxnSp macro="">
      <xdr:nvCxnSpPr>
        <xdr:cNvPr id="194" name="直線コネクタ 193"/>
        <xdr:cNvCxnSpPr/>
      </xdr:nvCxnSpPr>
      <xdr:spPr>
        <a:xfrm>
          <a:off x="3225800" y="14539347"/>
          <a:ext cx="889000" cy="1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64754</xdr:rowOff>
    </xdr:from>
    <xdr:to>
      <xdr:col>6</xdr:col>
      <xdr:colOff>50800</xdr:colOff>
      <xdr:row>83</xdr:row>
      <xdr:rowOff>166354</xdr:rowOff>
    </xdr:to>
    <xdr:sp macro="" textlink="">
      <xdr:nvSpPr>
        <xdr:cNvPr id="195" name="フローチャート : 判断 194"/>
        <xdr:cNvSpPr/>
      </xdr:nvSpPr>
      <xdr:spPr>
        <a:xfrm>
          <a:off x="40640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5081</xdr:rowOff>
    </xdr:from>
    <xdr:ext cx="736600" cy="259045"/>
    <xdr:sp macro="" textlink="">
      <xdr:nvSpPr>
        <xdr:cNvPr id="196" name="テキスト ボックス 195"/>
        <xdr:cNvSpPr txBox="1"/>
      </xdr:nvSpPr>
      <xdr:spPr>
        <a:xfrm>
          <a:off x="3733800" y="140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137547</xdr:rowOff>
    </xdr:from>
    <xdr:to>
      <xdr:col>4</xdr:col>
      <xdr:colOff>482600</xdr:colOff>
      <xdr:row>85</xdr:row>
      <xdr:rowOff>49344</xdr:rowOff>
    </xdr:to>
    <xdr:cxnSp macro="">
      <xdr:nvCxnSpPr>
        <xdr:cNvPr id="197" name="直線コネクタ 196"/>
        <xdr:cNvCxnSpPr/>
      </xdr:nvCxnSpPr>
      <xdr:spPr>
        <a:xfrm flipV="1">
          <a:off x="2336800" y="14539347"/>
          <a:ext cx="889000" cy="8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91337</xdr:rowOff>
    </xdr:from>
    <xdr:to>
      <xdr:col>4</xdr:col>
      <xdr:colOff>533400</xdr:colOff>
      <xdr:row>84</xdr:row>
      <xdr:rowOff>21487</xdr:rowOff>
    </xdr:to>
    <xdr:sp macro="" textlink="">
      <xdr:nvSpPr>
        <xdr:cNvPr id="198" name="フローチャート : 判断 197"/>
        <xdr:cNvSpPr/>
      </xdr:nvSpPr>
      <xdr:spPr>
        <a:xfrm>
          <a:off x="3175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31664</xdr:rowOff>
    </xdr:from>
    <xdr:ext cx="762000" cy="259045"/>
    <xdr:sp macro="" textlink="">
      <xdr:nvSpPr>
        <xdr:cNvPr id="199" name="テキスト ボックス 198"/>
        <xdr:cNvSpPr txBox="1"/>
      </xdr:nvSpPr>
      <xdr:spPr>
        <a:xfrm>
          <a:off x="2844800" y="1409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8384</xdr:rowOff>
    </xdr:from>
    <xdr:to>
      <xdr:col>3</xdr:col>
      <xdr:colOff>279400</xdr:colOff>
      <xdr:row>85</xdr:row>
      <xdr:rowOff>49344</xdr:rowOff>
    </xdr:to>
    <xdr:cxnSp macro="">
      <xdr:nvCxnSpPr>
        <xdr:cNvPr id="200" name="直線コネクタ 199"/>
        <xdr:cNvCxnSpPr/>
      </xdr:nvCxnSpPr>
      <xdr:spPr>
        <a:xfrm>
          <a:off x="1447800" y="14581634"/>
          <a:ext cx="889000" cy="4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24651</xdr:rowOff>
    </xdr:from>
    <xdr:to>
      <xdr:col>3</xdr:col>
      <xdr:colOff>330200</xdr:colOff>
      <xdr:row>84</xdr:row>
      <xdr:rowOff>126251</xdr:rowOff>
    </xdr:to>
    <xdr:sp macro="" textlink="">
      <xdr:nvSpPr>
        <xdr:cNvPr id="201" name="フローチャート : 判断 200"/>
        <xdr:cNvSpPr/>
      </xdr:nvSpPr>
      <xdr:spPr>
        <a:xfrm>
          <a:off x="2286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136428</xdr:rowOff>
    </xdr:from>
    <xdr:ext cx="762000" cy="259045"/>
    <xdr:sp macro="" textlink="">
      <xdr:nvSpPr>
        <xdr:cNvPr id="202" name="テキスト ボックス 201"/>
        <xdr:cNvSpPr txBox="1"/>
      </xdr:nvSpPr>
      <xdr:spPr>
        <a:xfrm>
          <a:off x="1955800" y="141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36743</xdr:rowOff>
    </xdr:from>
    <xdr:to>
      <xdr:col>2</xdr:col>
      <xdr:colOff>127000</xdr:colOff>
      <xdr:row>83</xdr:row>
      <xdr:rowOff>138343</xdr:rowOff>
    </xdr:to>
    <xdr:sp macro="" textlink="">
      <xdr:nvSpPr>
        <xdr:cNvPr id="203" name="フローチャート : 判断 202"/>
        <xdr:cNvSpPr/>
      </xdr:nvSpPr>
      <xdr:spPr>
        <a:xfrm>
          <a:off x="1397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148520</xdr:rowOff>
    </xdr:from>
    <xdr:ext cx="762000" cy="259045"/>
    <xdr:sp macro="" textlink="">
      <xdr:nvSpPr>
        <xdr:cNvPr id="204" name="テキスト ボックス 203"/>
        <xdr:cNvSpPr txBox="1"/>
      </xdr:nvSpPr>
      <xdr:spPr>
        <a:xfrm>
          <a:off x="1066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159076</xdr:rowOff>
    </xdr:from>
    <xdr:to>
      <xdr:col>7</xdr:col>
      <xdr:colOff>203200</xdr:colOff>
      <xdr:row>85</xdr:row>
      <xdr:rowOff>89226</xdr:rowOff>
    </xdr:to>
    <xdr:sp macro="" textlink="">
      <xdr:nvSpPr>
        <xdr:cNvPr id="210" name="円/楕円 209"/>
        <xdr:cNvSpPr/>
      </xdr:nvSpPr>
      <xdr:spPr>
        <a:xfrm>
          <a:off x="4902200" y="145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131153</xdr:rowOff>
    </xdr:from>
    <xdr:ext cx="762000" cy="259045"/>
    <xdr:sp macro="" textlink="">
      <xdr:nvSpPr>
        <xdr:cNvPr id="211" name="人件費・物件費等の状況該当値テキスト"/>
        <xdr:cNvSpPr txBox="1"/>
      </xdr:nvSpPr>
      <xdr:spPr>
        <a:xfrm>
          <a:off x="5041900" y="1453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120,332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29955</xdr:rowOff>
    </xdr:from>
    <xdr:to>
      <xdr:col>6</xdr:col>
      <xdr:colOff>50800</xdr:colOff>
      <xdr:row>85</xdr:row>
      <xdr:rowOff>131555</xdr:rowOff>
    </xdr:to>
    <xdr:sp macro="" textlink="">
      <xdr:nvSpPr>
        <xdr:cNvPr id="212" name="円/楕円 211"/>
        <xdr:cNvSpPr/>
      </xdr:nvSpPr>
      <xdr:spPr>
        <a:xfrm>
          <a:off x="4064000" y="146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116332</xdr:rowOff>
    </xdr:from>
    <xdr:ext cx="736600" cy="259045"/>
    <xdr:sp macro="" textlink="">
      <xdr:nvSpPr>
        <xdr:cNvPr id="213" name="テキスト ボックス 212"/>
        <xdr:cNvSpPr txBox="1"/>
      </xdr:nvSpPr>
      <xdr:spPr>
        <a:xfrm>
          <a:off x="3733800" y="1468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122,437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86747</xdr:rowOff>
    </xdr:from>
    <xdr:to>
      <xdr:col>4</xdr:col>
      <xdr:colOff>533400</xdr:colOff>
      <xdr:row>85</xdr:row>
      <xdr:rowOff>16897</xdr:rowOff>
    </xdr:to>
    <xdr:sp macro="" textlink="">
      <xdr:nvSpPr>
        <xdr:cNvPr id="214" name="円/楕円 213"/>
        <xdr:cNvSpPr/>
      </xdr:nvSpPr>
      <xdr:spPr>
        <a:xfrm>
          <a:off x="3175000" y="1448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1674</xdr:rowOff>
    </xdr:from>
    <xdr:ext cx="762000" cy="259045"/>
    <xdr:sp macro="" textlink="">
      <xdr:nvSpPr>
        <xdr:cNvPr id="215" name="テキスト ボックス 214"/>
        <xdr:cNvSpPr txBox="1"/>
      </xdr:nvSpPr>
      <xdr:spPr>
        <a:xfrm>
          <a:off x="2844800" y="1457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116,735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169994</xdr:rowOff>
    </xdr:from>
    <xdr:to>
      <xdr:col>3</xdr:col>
      <xdr:colOff>330200</xdr:colOff>
      <xdr:row>85</xdr:row>
      <xdr:rowOff>100144</xdr:rowOff>
    </xdr:to>
    <xdr:sp macro="" textlink="">
      <xdr:nvSpPr>
        <xdr:cNvPr id="216" name="円/楕円 215"/>
        <xdr:cNvSpPr/>
      </xdr:nvSpPr>
      <xdr:spPr>
        <a:xfrm>
          <a:off x="2286000" y="145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84921</xdr:rowOff>
    </xdr:from>
    <xdr:ext cx="762000" cy="259045"/>
    <xdr:sp macro="" textlink="">
      <xdr:nvSpPr>
        <xdr:cNvPr id="217" name="テキスト ボックス 216"/>
        <xdr:cNvSpPr txBox="1"/>
      </xdr:nvSpPr>
      <xdr:spPr>
        <a:xfrm>
          <a:off x="1955800" y="1465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120,875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129034</xdr:rowOff>
    </xdr:from>
    <xdr:to>
      <xdr:col>2</xdr:col>
      <xdr:colOff>127000</xdr:colOff>
      <xdr:row>85</xdr:row>
      <xdr:rowOff>59184</xdr:rowOff>
    </xdr:to>
    <xdr:sp macro="" textlink="">
      <xdr:nvSpPr>
        <xdr:cNvPr id="218" name="円/楕円 217"/>
        <xdr:cNvSpPr/>
      </xdr:nvSpPr>
      <xdr:spPr>
        <a:xfrm>
          <a:off x="1397000" y="145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43961</xdr:rowOff>
    </xdr:from>
    <xdr:ext cx="762000" cy="259045"/>
    <xdr:sp macro="" textlink="">
      <xdr:nvSpPr>
        <xdr:cNvPr id="219" name="テキスト ボックス 218"/>
        <xdr:cNvSpPr txBox="1"/>
      </xdr:nvSpPr>
      <xdr:spPr>
        <a:xfrm>
          <a:off x="1066800" y="1461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市町村合併の際、給与水準の見直し</a:t>
          </a:r>
          <a:r>
            <a:rPr kumimoji="1" lang="ja-JP" altLang="en-US" sz="1100">
              <a:solidFill>
                <a:schemeClr val="dk1"/>
              </a:solidFill>
              <a:effectLst/>
              <a:latin typeface="+mn-lt"/>
              <a:ea typeface="+mn-ea"/>
              <a:cs typeface="+mn-cs"/>
            </a:rPr>
            <a:t>たことから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97.7</a:t>
          </a:r>
          <a:r>
            <a:rPr kumimoji="1" lang="ja-JP" altLang="en-US"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下回る結果となった。また、</a:t>
          </a:r>
          <a:r>
            <a:rPr kumimoji="1" lang="ja-JP" altLang="ja-JP" sz="1100">
              <a:solidFill>
                <a:schemeClr val="dk1"/>
              </a:solidFill>
              <a:effectLst/>
              <a:latin typeface="+mn-lt"/>
              <a:ea typeface="+mn-ea"/>
              <a:cs typeface="+mn-cs"/>
            </a:rPr>
            <a:t>一部で昇給抑制を行っているが、引き続き給与の適正化に努める。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85</xdr:row>
      <xdr:rowOff>4939</xdr:rowOff>
    </xdr:to>
    <xdr:cxnSp macro="">
      <xdr:nvCxnSpPr>
        <xdr:cNvPr id="248" name="直線コネクタ 247"/>
        <xdr:cNvCxnSpPr/>
      </xdr:nvCxnSpPr>
      <xdr:spPr>
        <a:xfrm flipV="1">
          <a:off x="17018000" y="13680016"/>
          <a:ext cx="0" cy="8981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49"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50" name="直線コネクタ 249"/>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1"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2" name="直線コネクタ 251"/>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141111</xdr:rowOff>
    </xdr:from>
    <xdr:to>
      <xdr:col>24</xdr:col>
      <xdr:colOff>558800</xdr:colOff>
      <xdr:row>83</xdr:row>
      <xdr:rowOff>12700</xdr:rowOff>
    </xdr:to>
    <xdr:cxnSp macro="">
      <xdr:nvCxnSpPr>
        <xdr:cNvPr id="253" name="直線コネクタ 252"/>
        <xdr:cNvCxnSpPr/>
      </xdr:nvCxnSpPr>
      <xdr:spPr>
        <a:xfrm flipV="1">
          <a:off x="16179800" y="14028561"/>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142822</xdr:rowOff>
    </xdr:from>
    <xdr:ext cx="762000" cy="259045"/>
    <xdr:sp macro="" textlink="">
      <xdr:nvSpPr>
        <xdr:cNvPr id="254" name="給与水準   （国との比較）平均値テキスト"/>
        <xdr:cNvSpPr txBox="1"/>
      </xdr:nvSpPr>
      <xdr:spPr>
        <a:xfrm>
          <a:off x="17106900" y="14030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55" name="フローチャート : 判断 254"/>
        <xdr:cNvSpPr/>
      </xdr:nvSpPr>
      <xdr:spPr>
        <a:xfrm>
          <a:off x="169672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89</xdr:row>
      <xdr:rowOff>69850</xdr:rowOff>
    </xdr:to>
    <xdr:cxnSp macro="">
      <xdr:nvCxnSpPr>
        <xdr:cNvPr id="256" name="直線コネクタ 255"/>
        <xdr:cNvCxnSpPr/>
      </xdr:nvCxnSpPr>
      <xdr:spPr>
        <a:xfrm flipV="1">
          <a:off x="15290800" y="14243050"/>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57" name="フローチャート : 判断 256"/>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111072</xdr:rowOff>
    </xdr:from>
    <xdr:ext cx="736600" cy="259045"/>
    <xdr:sp macro="" textlink="">
      <xdr:nvSpPr>
        <xdr:cNvPr id="258" name="テキスト ボックス 257"/>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158045</xdr:rowOff>
    </xdr:from>
    <xdr:to>
      <xdr:col>22</xdr:col>
      <xdr:colOff>203200</xdr:colOff>
      <xdr:row>89</xdr:row>
      <xdr:rowOff>69850</xdr:rowOff>
    </xdr:to>
    <xdr:cxnSp macro="">
      <xdr:nvCxnSpPr>
        <xdr:cNvPr id="259" name="直線コネクタ 258"/>
        <xdr:cNvCxnSpPr/>
      </xdr:nvCxnSpPr>
      <xdr:spPr>
        <a:xfrm>
          <a:off x="14401800" y="15074195"/>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0" name="フローチャート : 判断 259"/>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61" name="テキスト ボックス 260"/>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20461</xdr:rowOff>
    </xdr:from>
    <xdr:to>
      <xdr:col>21</xdr:col>
      <xdr:colOff>0</xdr:colOff>
      <xdr:row>87</xdr:row>
      <xdr:rowOff>158045</xdr:rowOff>
    </xdr:to>
    <xdr:cxnSp macro="">
      <xdr:nvCxnSpPr>
        <xdr:cNvPr id="262" name="直線コネクタ 261"/>
        <xdr:cNvCxnSpPr/>
      </xdr:nvCxnSpPr>
      <xdr:spPr>
        <a:xfrm>
          <a:off x="13512800" y="13907911"/>
          <a:ext cx="889000" cy="11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134055</xdr:rowOff>
    </xdr:from>
    <xdr:to>
      <xdr:col>21</xdr:col>
      <xdr:colOff>50800</xdr:colOff>
      <xdr:row>88</xdr:row>
      <xdr:rowOff>64205</xdr:rowOff>
    </xdr:to>
    <xdr:sp macro="" textlink="">
      <xdr:nvSpPr>
        <xdr:cNvPr id="263" name="フローチャート : 判断 262"/>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48982</xdr:rowOff>
    </xdr:from>
    <xdr:ext cx="762000" cy="259045"/>
    <xdr:sp macro="" textlink="">
      <xdr:nvSpPr>
        <xdr:cNvPr id="264" name="テキスト ボックス 263"/>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130528</xdr:rowOff>
    </xdr:from>
    <xdr:to>
      <xdr:col>19</xdr:col>
      <xdr:colOff>533400</xdr:colOff>
      <xdr:row>82</xdr:row>
      <xdr:rowOff>60678</xdr:rowOff>
    </xdr:to>
    <xdr:sp macro="" textlink="">
      <xdr:nvSpPr>
        <xdr:cNvPr id="265" name="フローチャート : 判断 264"/>
        <xdr:cNvSpPr/>
      </xdr:nvSpPr>
      <xdr:spPr>
        <a:xfrm>
          <a:off x="134620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45455</xdr:rowOff>
    </xdr:from>
    <xdr:ext cx="762000" cy="259045"/>
    <xdr:sp macro="" textlink="">
      <xdr:nvSpPr>
        <xdr:cNvPr id="266" name="テキスト ボックス 265"/>
        <xdr:cNvSpPr txBox="1"/>
      </xdr:nvSpPr>
      <xdr:spPr>
        <a:xfrm>
          <a:off x="131318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90311</xdr:rowOff>
    </xdr:from>
    <xdr:to>
      <xdr:col>24</xdr:col>
      <xdr:colOff>609600</xdr:colOff>
      <xdr:row>82</xdr:row>
      <xdr:rowOff>20461</xdr:rowOff>
    </xdr:to>
    <xdr:sp macro="" textlink="">
      <xdr:nvSpPr>
        <xdr:cNvPr id="272" name="円/楕円 271"/>
        <xdr:cNvSpPr/>
      </xdr:nvSpPr>
      <xdr:spPr>
        <a:xfrm>
          <a:off x="169672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106838</xdr:rowOff>
    </xdr:from>
    <xdr:ext cx="762000" cy="259045"/>
    <xdr:sp macro="" textlink="">
      <xdr:nvSpPr>
        <xdr:cNvPr id="273" name="給与水準   （国との比較）該当値テキスト"/>
        <xdr:cNvSpPr txBox="1"/>
      </xdr:nvSpPr>
      <xdr:spPr>
        <a:xfrm>
          <a:off x="17106900" y="138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4" name="円/楕円 273"/>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48277</xdr:rowOff>
    </xdr:from>
    <xdr:ext cx="736600" cy="259045"/>
    <xdr:sp macro="" textlink="">
      <xdr:nvSpPr>
        <xdr:cNvPr id="275" name="テキスト ボックス 274"/>
        <xdr:cNvSpPr txBox="1"/>
      </xdr:nvSpPr>
      <xdr:spPr>
        <a:xfrm>
          <a:off x="15798800" y="1427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6" name="円/楕円 275"/>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77" name="テキスト ボックス 27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107245</xdr:rowOff>
    </xdr:from>
    <xdr:to>
      <xdr:col>21</xdr:col>
      <xdr:colOff>50800</xdr:colOff>
      <xdr:row>88</xdr:row>
      <xdr:rowOff>37395</xdr:rowOff>
    </xdr:to>
    <xdr:sp macro="" textlink="">
      <xdr:nvSpPr>
        <xdr:cNvPr id="278" name="円/楕円 277"/>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47572</xdr:rowOff>
    </xdr:from>
    <xdr:ext cx="762000" cy="259045"/>
    <xdr:sp macro="" textlink="">
      <xdr:nvSpPr>
        <xdr:cNvPr id="279" name="テキスト ボックス 278"/>
        <xdr:cNvSpPr txBox="1"/>
      </xdr:nvSpPr>
      <xdr:spPr>
        <a:xfrm>
          <a:off x="14020800" y="1479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141111</xdr:rowOff>
    </xdr:from>
    <xdr:to>
      <xdr:col>19</xdr:col>
      <xdr:colOff>533400</xdr:colOff>
      <xdr:row>81</xdr:row>
      <xdr:rowOff>71261</xdr:rowOff>
    </xdr:to>
    <xdr:sp macro="" textlink="">
      <xdr:nvSpPr>
        <xdr:cNvPr id="280" name="円/楕円 279"/>
        <xdr:cNvSpPr/>
      </xdr:nvSpPr>
      <xdr:spPr>
        <a:xfrm>
          <a:off x="13462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81438</xdr:rowOff>
    </xdr:from>
    <xdr:ext cx="762000" cy="259045"/>
    <xdr:sp macro="" textlink="">
      <xdr:nvSpPr>
        <xdr:cNvPr id="281" name="テキスト ボックス 280"/>
        <xdr:cNvSpPr txBox="1"/>
      </xdr:nvSpPr>
      <xdr:spPr>
        <a:xfrm>
          <a:off x="13131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・市町村合併により、職員数が一時的に増加しているため、類似団体平均を上回っている。また、類似団体の行政区域面積</a:t>
          </a:r>
          <a:r>
            <a:rPr lang="en-US" altLang="ja-JP" sz="1100">
              <a:solidFill>
                <a:schemeClr val="dk1"/>
              </a:solidFill>
              <a:effectLst/>
              <a:latin typeface="+mn-lt"/>
              <a:ea typeface="+mn-ea"/>
              <a:cs typeface="+mn-cs"/>
            </a:rPr>
            <a:t>184.57k</a:t>
          </a:r>
          <a:r>
            <a:rPr lang="ja-JP" altLang="ja-JP" sz="1100">
              <a:solidFill>
                <a:schemeClr val="dk1"/>
              </a:solidFill>
              <a:effectLst/>
              <a:latin typeface="+mn-lt"/>
              <a:ea typeface="+mn-ea"/>
              <a:cs typeface="+mn-cs"/>
            </a:rPr>
            <a:t>㎡（人口密度</a:t>
          </a:r>
          <a:r>
            <a:rPr lang="en-US" altLang="ja-JP" sz="1100">
              <a:solidFill>
                <a:schemeClr val="dk1"/>
              </a:solidFill>
              <a:effectLst/>
              <a:latin typeface="+mn-lt"/>
              <a:ea typeface="+mn-ea"/>
              <a:cs typeface="+mn-cs"/>
            </a:rPr>
            <a:t>395</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/k</a:t>
          </a:r>
          <a:r>
            <a:rPr lang="ja-JP" altLang="ja-JP" sz="1100">
              <a:solidFill>
                <a:schemeClr val="dk1"/>
              </a:solidFill>
              <a:effectLst/>
              <a:latin typeface="+mn-lt"/>
              <a:ea typeface="+mn-ea"/>
              <a:cs typeface="+mn-cs"/>
            </a:rPr>
            <a:t>㎡）に対して、本市の行政区域面積は、</a:t>
          </a:r>
          <a:r>
            <a:rPr lang="en-US" altLang="ja-JP" sz="1100">
              <a:solidFill>
                <a:schemeClr val="dk1"/>
              </a:solidFill>
              <a:effectLst/>
              <a:latin typeface="+mn-lt"/>
              <a:ea typeface="+mn-ea"/>
              <a:cs typeface="+mn-cs"/>
            </a:rPr>
            <a:t>577.83k</a:t>
          </a:r>
          <a:r>
            <a:rPr lang="ja-JP" altLang="ja-JP" sz="1100">
              <a:solidFill>
                <a:schemeClr val="dk1"/>
              </a:solidFill>
              <a:effectLst/>
              <a:latin typeface="+mn-lt"/>
              <a:ea typeface="+mn-ea"/>
              <a:cs typeface="+mn-cs"/>
            </a:rPr>
            <a:t>㎡（人口密度</a:t>
          </a:r>
          <a:r>
            <a:rPr lang="en-US" altLang="ja-JP" sz="1100">
              <a:solidFill>
                <a:schemeClr val="dk1"/>
              </a:solidFill>
              <a:effectLst/>
              <a:latin typeface="+mn-lt"/>
              <a:ea typeface="+mn-ea"/>
              <a:cs typeface="+mn-cs"/>
            </a:rPr>
            <a:t>116</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/k</a:t>
          </a:r>
          <a:r>
            <a:rPr lang="ja-JP" altLang="ja-JP" sz="1100">
              <a:solidFill>
                <a:schemeClr val="dk1"/>
              </a:solidFill>
              <a:effectLst/>
              <a:latin typeface="+mn-lt"/>
              <a:ea typeface="+mn-ea"/>
              <a:cs typeface="+mn-cs"/>
            </a:rPr>
            <a:t>㎡）であり広大な行政区域を有していることも人口千人当たりの職員数を押し上げる要因になっている。定員適正化計画に基づく取り組みにより、経年比較では減少傾向となっており、今後も引き続き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108903</xdr:rowOff>
    </xdr:from>
    <xdr:to>
      <xdr:col>24</xdr:col>
      <xdr:colOff>558800</xdr:colOff>
      <xdr:row>67</xdr:row>
      <xdr:rowOff>16669</xdr:rowOff>
    </xdr:to>
    <xdr:cxnSp macro="">
      <xdr:nvCxnSpPr>
        <xdr:cNvPr id="315" name="直線コネクタ 314"/>
        <xdr:cNvCxnSpPr/>
      </xdr:nvCxnSpPr>
      <xdr:spPr>
        <a:xfrm flipV="1">
          <a:off x="17018000" y="10053003"/>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160196</xdr:rowOff>
    </xdr:from>
    <xdr:ext cx="762000" cy="259045"/>
    <xdr:sp macro="" textlink="">
      <xdr:nvSpPr>
        <xdr:cNvPr id="316" name="定員管理の状況最小値テキスト"/>
        <xdr:cNvSpPr txBox="1"/>
      </xdr:nvSpPr>
      <xdr:spPr>
        <a:xfrm>
          <a:off x="17106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24</xdr:col>
      <xdr:colOff>469900</xdr:colOff>
      <xdr:row>67</xdr:row>
      <xdr:rowOff>16669</xdr:rowOff>
    </xdr:from>
    <xdr:to>
      <xdr:col>24</xdr:col>
      <xdr:colOff>647700</xdr:colOff>
      <xdr:row>67</xdr:row>
      <xdr:rowOff>16669</xdr:rowOff>
    </xdr:to>
    <xdr:cxnSp macro="">
      <xdr:nvCxnSpPr>
        <xdr:cNvPr id="317" name="直線コネクタ 316"/>
        <xdr:cNvCxnSpPr/>
      </xdr:nvCxnSpPr>
      <xdr:spPr>
        <a:xfrm>
          <a:off x="16929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23830</xdr:rowOff>
    </xdr:from>
    <xdr:ext cx="762000" cy="259045"/>
    <xdr:sp macro="" textlink="">
      <xdr:nvSpPr>
        <xdr:cNvPr id="318" name="定員管理の状況最大値テキスト"/>
        <xdr:cNvSpPr txBox="1"/>
      </xdr:nvSpPr>
      <xdr:spPr>
        <a:xfrm>
          <a:off x="17106900" y="97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58</xdr:row>
      <xdr:rowOff>108903</xdr:rowOff>
    </xdr:from>
    <xdr:to>
      <xdr:col>24</xdr:col>
      <xdr:colOff>647700</xdr:colOff>
      <xdr:row>58</xdr:row>
      <xdr:rowOff>108903</xdr:rowOff>
    </xdr:to>
    <xdr:cxnSp macro="">
      <xdr:nvCxnSpPr>
        <xdr:cNvPr id="319" name="直線コネクタ 318"/>
        <xdr:cNvCxnSpPr/>
      </xdr:nvCxnSpPr>
      <xdr:spPr>
        <a:xfrm>
          <a:off x="16929100" y="1005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102235</xdr:rowOff>
    </xdr:from>
    <xdr:to>
      <xdr:col>24</xdr:col>
      <xdr:colOff>558800</xdr:colOff>
      <xdr:row>63</xdr:row>
      <xdr:rowOff>117316</xdr:rowOff>
    </xdr:to>
    <xdr:cxnSp macro="">
      <xdr:nvCxnSpPr>
        <xdr:cNvPr id="320" name="直線コネクタ 319"/>
        <xdr:cNvCxnSpPr/>
      </xdr:nvCxnSpPr>
      <xdr:spPr>
        <a:xfrm flipV="1">
          <a:off x="16179800" y="10903585"/>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21"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2" name="フローチャート : 判断 321"/>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117316</xdr:rowOff>
    </xdr:from>
    <xdr:to>
      <xdr:col>23</xdr:col>
      <xdr:colOff>406400</xdr:colOff>
      <xdr:row>63</xdr:row>
      <xdr:rowOff>150495</xdr:rowOff>
    </xdr:to>
    <xdr:cxnSp macro="">
      <xdr:nvCxnSpPr>
        <xdr:cNvPr id="323" name="直線コネクタ 322"/>
        <xdr:cNvCxnSpPr/>
      </xdr:nvCxnSpPr>
      <xdr:spPr>
        <a:xfrm flipV="1">
          <a:off x="15290800" y="10918666"/>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102235</xdr:rowOff>
    </xdr:from>
    <xdr:to>
      <xdr:col>23</xdr:col>
      <xdr:colOff>457200</xdr:colOff>
      <xdr:row>63</xdr:row>
      <xdr:rowOff>32385</xdr:rowOff>
    </xdr:to>
    <xdr:sp macro="" textlink="">
      <xdr:nvSpPr>
        <xdr:cNvPr id="324" name="フローチャート : 判断 323"/>
        <xdr:cNvSpPr/>
      </xdr:nvSpPr>
      <xdr:spPr>
        <a:xfrm>
          <a:off x="16129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42562</xdr:rowOff>
    </xdr:from>
    <xdr:ext cx="736600" cy="259045"/>
    <xdr:sp macro="" textlink="">
      <xdr:nvSpPr>
        <xdr:cNvPr id="325" name="テキスト ボックス 324"/>
        <xdr:cNvSpPr txBox="1"/>
      </xdr:nvSpPr>
      <xdr:spPr>
        <a:xfrm>
          <a:off x="15798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150495</xdr:rowOff>
    </xdr:from>
    <xdr:to>
      <xdr:col>22</xdr:col>
      <xdr:colOff>203200</xdr:colOff>
      <xdr:row>64</xdr:row>
      <xdr:rowOff>12224</xdr:rowOff>
    </xdr:to>
    <xdr:cxnSp macro="">
      <xdr:nvCxnSpPr>
        <xdr:cNvPr id="326" name="直線コネクタ 325"/>
        <xdr:cNvCxnSpPr/>
      </xdr:nvCxnSpPr>
      <xdr:spPr>
        <a:xfrm flipV="1">
          <a:off x="14401800" y="10951845"/>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108268</xdr:rowOff>
    </xdr:from>
    <xdr:to>
      <xdr:col>22</xdr:col>
      <xdr:colOff>254000</xdr:colOff>
      <xdr:row>63</xdr:row>
      <xdr:rowOff>38418</xdr:rowOff>
    </xdr:to>
    <xdr:sp macro="" textlink="">
      <xdr:nvSpPr>
        <xdr:cNvPr id="327" name="フローチャート :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48595</xdr:rowOff>
    </xdr:from>
    <xdr:ext cx="762000" cy="259045"/>
    <xdr:sp macro="" textlink="">
      <xdr:nvSpPr>
        <xdr:cNvPr id="328" name="テキスト ボックス 327"/>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12224</xdr:rowOff>
    </xdr:from>
    <xdr:to>
      <xdr:col>21</xdr:col>
      <xdr:colOff>0</xdr:colOff>
      <xdr:row>64</xdr:row>
      <xdr:rowOff>69532</xdr:rowOff>
    </xdr:to>
    <xdr:cxnSp macro="">
      <xdr:nvCxnSpPr>
        <xdr:cNvPr id="329" name="直線コネクタ 328"/>
        <xdr:cNvCxnSpPr/>
      </xdr:nvCxnSpPr>
      <xdr:spPr>
        <a:xfrm flipV="1">
          <a:off x="13512800" y="10985024"/>
          <a:ext cx="8890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12224</xdr:rowOff>
    </xdr:from>
    <xdr:to>
      <xdr:col>21</xdr:col>
      <xdr:colOff>50800</xdr:colOff>
      <xdr:row>63</xdr:row>
      <xdr:rowOff>113824</xdr:rowOff>
    </xdr:to>
    <xdr:sp macro="" textlink="">
      <xdr:nvSpPr>
        <xdr:cNvPr id="330" name="フローチャート : 判断 329"/>
        <xdr:cNvSpPr/>
      </xdr:nvSpPr>
      <xdr:spPr>
        <a:xfrm>
          <a:off x="14351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124001</xdr:rowOff>
    </xdr:from>
    <xdr:ext cx="762000" cy="259045"/>
    <xdr:sp macro="" textlink="">
      <xdr:nvSpPr>
        <xdr:cNvPr id="331" name="テキスト ボックス 330"/>
        <xdr:cNvSpPr txBox="1"/>
      </xdr:nvSpPr>
      <xdr:spPr>
        <a:xfrm>
          <a:off x="14020800" y="1058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60007</xdr:rowOff>
    </xdr:from>
    <xdr:to>
      <xdr:col>19</xdr:col>
      <xdr:colOff>533400</xdr:colOff>
      <xdr:row>62</xdr:row>
      <xdr:rowOff>161607</xdr:rowOff>
    </xdr:to>
    <xdr:sp macro="" textlink="">
      <xdr:nvSpPr>
        <xdr:cNvPr id="332" name="フローチャート : 判断 331"/>
        <xdr:cNvSpPr/>
      </xdr:nvSpPr>
      <xdr:spPr>
        <a:xfrm>
          <a:off x="13462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334</xdr:rowOff>
    </xdr:from>
    <xdr:ext cx="762000" cy="259045"/>
    <xdr:sp macro="" textlink="">
      <xdr:nvSpPr>
        <xdr:cNvPr id="333" name="テキスト ボックス 332"/>
        <xdr:cNvSpPr txBox="1"/>
      </xdr:nvSpPr>
      <xdr:spPr>
        <a:xfrm>
          <a:off x="13131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51435</xdr:rowOff>
    </xdr:from>
    <xdr:to>
      <xdr:col>24</xdr:col>
      <xdr:colOff>609600</xdr:colOff>
      <xdr:row>63</xdr:row>
      <xdr:rowOff>153035</xdr:rowOff>
    </xdr:to>
    <xdr:sp macro="" textlink="">
      <xdr:nvSpPr>
        <xdr:cNvPr id="339" name="円/楕円 338"/>
        <xdr:cNvSpPr/>
      </xdr:nvSpPr>
      <xdr:spPr>
        <a:xfrm>
          <a:off x="16967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23512</xdr:rowOff>
    </xdr:from>
    <xdr:ext cx="762000" cy="259045"/>
    <xdr:sp macro="" textlink="">
      <xdr:nvSpPr>
        <xdr:cNvPr id="340" name="定員管理の状況該当値テキスト"/>
        <xdr:cNvSpPr txBox="1"/>
      </xdr:nvSpPr>
      <xdr:spPr>
        <a:xfrm>
          <a:off x="17106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66516</xdr:rowOff>
    </xdr:from>
    <xdr:to>
      <xdr:col>23</xdr:col>
      <xdr:colOff>457200</xdr:colOff>
      <xdr:row>63</xdr:row>
      <xdr:rowOff>168116</xdr:rowOff>
    </xdr:to>
    <xdr:sp macro="" textlink="">
      <xdr:nvSpPr>
        <xdr:cNvPr id="341" name="円/楕円 340"/>
        <xdr:cNvSpPr/>
      </xdr:nvSpPr>
      <xdr:spPr>
        <a:xfrm>
          <a:off x="16129000" y="108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152893</xdr:rowOff>
    </xdr:from>
    <xdr:ext cx="736600" cy="259045"/>
    <xdr:sp macro="" textlink="">
      <xdr:nvSpPr>
        <xdr:cNvPr id="342" name="テキスト ボックス 341"/>
        <xdr:cNvSpPr txBox="1"/>
      </xdr:nvSpPr>
      <xdr:spPr>
        <a:xfrm>
          <a:off x="15798800" y="10954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99695</xdr:rowOff>
    </xdr:from>
    <xdr:to>
      <xdr:col>22</xdr:col>
      <xdr:colOff>254000</xdr:colOff>
      <xdr:row>64</xdr:row>
      <xdr:rowOff>29845</xdr:rowOff>
    </xdr:to>
    <xdr:sp macro="" textlink="">
      <xdr:nvSpPr>
        <xdr:cNvPr id="343" name="円/楕円 342"/>
        <xdr:cNvSpPr/>
      </xdr:nvSpPr>
      <xdr:spPr>
        <a:xfrm>
          <a:off x="15240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14622</xdr:rowOff>
    </xdr:from>
    <xdr:ext cx="762000" cy="259045"/>
    <xdr:sp macro="" textlink="">
      <xdr:nvSpPr>
        <xdr:cNvPr id="344" name="テキスト ボックス 343"/>
        <xdr:cNvSpPr txBox="1"/>
      </xdr:nvSpPr>
      <xdr:spPr>
        <a:xfrm>
          <a:off x="14909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132874</xdr:rowOff>
    </xdr:from>
    <xdr:to>
      <xdr:col>21</xdr:col>
      <xdr:colOff>50800</xdr:colOff>
      <xdr:row>64</xdr:row>
      <xdr:rowOff>63024</xdr:rowOff>
    </xdr:to>
    <xdr:sp macro="" textlink="">
      <xdr:nvSpPr>
        <xdr:cNvPr id="345" name="円/楕円 344"/>
        <xdr:cNvSpPr/>
      </xdr:nvSpPr>
      <xdr:spPr>
        <a:xfrm>
          <a:off x="14351000" y="1093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47801</xdr:rowOff>
    </xdr:from>
    <xdr:ext cx="762000" cy="259045"/>
    <xdr:sp macro="" textlink="">
      <xdr:nvSpPr>
        <xdr:cNvPr id="346" name="テキスト ボックス 345"/>
        <xdr:cNvSpPr txBox="1"/>
      </xdr:nvSpPr>
      <xdr:spPr>
        <a:xfrm>
          <a:off x="14020800" y="1102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18732</xdr:rowOff>
    </xdr:from>
    <xdr:to>
      <xdr:col>19</xdr:col>
      <xdr:colOff>533400</xdr:colOff>
      <xdr:row>64</xdr:row>
      <xdr:rowOff>120332</xdr:rowOff>
    </xdr:to>
    <xdr:sp macro="" textlink="">
      <xdr:nvSpPr>
        <xdr:cNvPr id="347" name="円/楕円 346"/>
        <xdr:cNvSpPr/>
      </xdr:nvSpPr>
      <xdr:spPr>
        <a:xfrm>
          <a:off x="13462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105109</xdr:rowOff>
    </xdr:from>
    <xdr:ext cx="762000" cy="259045"/>
    <xdr:sp macro="" textlink="">
      <xdr:nvSpPr>
        <xdr:cNvPr id="348" name="テキスト ボックス 347"/>
        <xdr:cNvSpPr txBox="1"/>
      </xdr:nvSpPr>
      <xdr:spPr>
        <a:xfrm>
          <a:off x="13131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年度の市町村合併から</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年が経過し、地方交付税措置の大きい合併特例債のメリットを受けて実質公債費比率が類似団体平均よりも</a:t>
          </a:r>
          <a:r>
            <a:rPr lang="en-US" altLang="ja-JP" sz="1100">
              <a:solidFill>
                <a:schemeClr val="dk1"/>
              </a:solidFill>
              <a:effectLst/>
              <a:latin typeface="+mn-lt"/>
              <a:ea typeface="+mn-ea"/>
              <a:cs typeface="+mn-cs"/>
            </a:rPr>
            <a:t>5.1</a:t>
          </a:r>
          <a:r>
            <a:rPr lang="ja-JP" altLang="ja-JP" sz="1100">
              <a:solidFill>
                <a:schemeClr val="dk1"/>
              </a:solidFill>
              <a:effectLst/>
              <a:latin typeface="+mn-lt"/>
              <a:ea typeface="+mn-ea"/>
              <a:cs typeface="+mn-cs"/>
            </a:rPr>
            <a:t>％下回っている。今後も行政評価を活用し事業の取捨選択をするとともに地方交付税措置の大きい起債を活用し実質公債費比率の上昇を抑えていく。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117856</xdr:rowOff>
    </xdr:from>
    <xdr:to>
      <xdr:col>24</xdr:col>
      <xdr:colOff>558800</xdr:colOff>
      <xdr:row>45</xdr:row>
      <xdr:rowOff>51562</xdr:rowOff>
    </xdr:to>
    <xdr:cxnSp macro="">
      <xdr:nvCxnSpPr>
        <xdr:cNvPr id="375" name="直線コネクタ 374"/>
        <xdr:cNvCxnSpPr/>
      </xdr:nvCxnSpPr>
      <xdr:spPr>
        <a:xfrm flipV="1">
          <a:off x="17018000" y="6290056"/>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6"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7" name="直線コネクタ 376"/>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32783</xdr:rowOff>
    </xdr:from>
    <xdr:ext cx="762000" cy="259045"/>
    <xdr:sp macro="" textlink="">
      <xdr:nvSpPr>
        <xdr:cNvPr id="378" name="公債費負担の状況最大値テキスト"/>
        <xdr:cNvSpPr txBox="1"/>
      </xdr:nvSpPr>
      <xdr:spPr>
        <a:xfrm>
          <a:off x="17106900" y="60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117856</xdr:rowOff>
    </xdr:from>
    <xdr:to>
      <xdr:col>24</xdr:col>
      <xdr:colOff>647700</xdr:colOff>
      <xdr:row>36</xdr:row>
      <xdr:rowOff>117856</xdr:rowOff>
    </xdr:to>
    <xdr:cxnSp macro="">
      <xdr:nvCxnSpPr>
        <xdr:cNvPr id="379" name="直線コネクタ 378"/>
        <xdr:cNvCxnSpPr/>
      </xdr:nvCxnSpPr>
      <xdr:spPr>
        <a:xfrm>
          <a:off x="16929100" y="629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161036</xdr:rowOff>
    </xdr:from>
    <xdr:to>
      <xdr:col>24</xdr:col>
      <xdr:colOff>558800</xdr:colOff>
      <xdr:row>39</xdr:row>
      <xdr:rowOff>47498</xdr:rowOff>
    </xdr:to>
    <xdr:cxnSp macro="">
      <xdr:nvCxnSpPr>
        <xdr:cNvPr id="380" name="直線コネクタ 379"/>
        <xdr:cNvCxnSpPr/>
      </xdr:nvCxnSpPr>
      <xdr:spPr>
        <a:xfrm flipV="1">
          <a:off x="16179800" y="667613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60215</xdr:rowOff>
    </xdr:from>
    <xdr:ext cx="762000" cy="259045"/>
    <xdr:sp macro="" textlink="">
      <xdr:nvSpPr>
        <xdr:cNvPr id="381" name="公債費負担の状況平均値テキスト"/>
        <xdr:cNvSpPr txBox="1"/>
      </xdr:nvSpPr>
      <xdr:spPr>
        <a:xfrm>
          <a:off x="17106900" y="708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2" name="フローチャート : 判断 381"/>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47498</xdr:rowOff>
    </xdr:from>
    <xdr:to>
      <xdr:col>23</xdr:col>
      <xdr:colOff>406400</xdr:colOff>
      <xdr:row>39</xdr:row>
      <xdr:rowOff>124714</xdr:rowOff>
    </xdr:to>
    <xdr:cxnSp macro="">
      <xdr:nvCxnSpPr>
        <xdr:cNvPr id="383" name="直線コネクタ 382"/>
        <xdr:cNvCxnSpPr/>
      </xdr:nvCxnSpPr>
      <xdr:spPr>
        <a:xfrm flipV="1">
          <a:off x="15290800" y="67340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84" name="フローチャート : 判断 383"/>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385" name="テキスト ボックス 384"/>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124714</xdr:rowOff>
    </xdr:from>
    <xdr:to>
      <xdr:col>22</xdr:col>
      <xdr:colOff>203200</xdr:colOff>
      <xdr:row>40</xdr:row>
      <xdr:rowOff>78740</xdr:rowOff>
    </xdr:to>
    <xdr:cxnSp macro="">
      <xdr:nvCxnSpPr>
        <xdr:cNvPr id="386" name="直線コネクタ 385"/>
        <xdr:cNvCxnSpPr/>
      </xdr:nvCxnSpPr>
      <xdr:spPr>
        <a:xfrm flipV="1">
          <a:off x="14401800" y="681126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100076</xdr:rowOff>
    </xdr:from>
    <xdr:to>
      <xdr:col>22</xdr:col>
      <xdr:colOff>254000</xdr:colOff>
      <xdr:row>43</xdr:row>
      <xdr:rowOff>30226</xdr:rowOff>
    </xdr:to>
    <xdr:sp macro="" textlink="">
      <xdr:nvSpPr>
        <xdr:cNvPr id="387" name="フローチャート : 判断 386"/>
        <xdr:cNvSpPr/>
      </xdr:nvSpPr>
      <xdr:spPr>
        <a:xfrm>
          <a:off x="15240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388" name="テキスト ボックス 387"/>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41</xdr:row>
      <xdr:rowOff>52070</xdr:rowOff>
    </xdr:to>
    <xdr:cxnSp macro="">
      <xdr:nvCxnSpPr>
        <xdr:cNvPr id="389" name="直線コネクタ 388"/>
        <xdr:cNvCxnSpPr/>
      </xdr:nvCxnSpPr>
      <xdr:spPr>
        <a:xfrm flipV="1">
          <a:off x="13512800" y="6936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15494</xdr:rowOff>
    </xdr:from>
    <xdr:to>
      <xdr:col>21</xdr:col>
      <xdr:colOff>50800</xdr:colOff>
      <xdr:row>43</xdr:row>
      <xdr:rowOff>117094</xdr:rowOff>
    </xdr:to>
    <xdr:sp macro="" textlink="">
      <xdr:nvSpPr>
        <xdr:cNvPr id="390" name="フローチャート : 判断 389"/>
        <xdr:cNvSpPr/>
      </xdr:nvSpPr>
      <xdr:spPr>
        <a:xfrm>
          <a:off x="14351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391" name="テキスト ボックス 390"/>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392" name="フローチャート : 判断 391"/>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70629</xdr:rowOff>
    </xdr:from>
    <xdr:ext cx="762000" cy="259045"/>
    <xdr:sp macro="" textlink="">
      <xdr:nvSpPr>
        <xdr:cNvPr id="393" name="テキスト ボックス 392"/>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399" name="円/楕円 398"/>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126763</xdr:rowOff>
    </xdr:from>
    <xdr:ext cx="762000" cy="259045"/>
    <xdr:sp macro="" textlink="">
      <xdr:nvSpPr>
        <xdr:cNvPr id="400"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168148</xdr:rowOff>
    </xdr:from>
    <xdr:to>
      <xdr:col>23</xdr:col>
      <xdr:colOff>457200</xdr:colOff>
      <xdr:row>39</xdr:row>
      <xdr:rowOff>98298</xdr:rowOff>
    </xdr:to>
    <xdr:sp macro="" textlink="">
      <xdr:nvSpPr>
        <xdr:cNvPr id="401" name="円/楕円 400"/>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108475</xdr:rowOff>
    </xdr:from>
    <xdr:ext cx="736600" cy="259045"/>
    <xdr:sp macro="" textlink="">
      <xdr:nvSpPr>
        <xdr:cNvPr id="402" name="テキスト ボックス 401"/>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73914</xdr:rowOff>
    </xdr:from>
    <xdr:to>
      <xdr:col>22</xdr:col>
      <xdr:colOff>254000</xdr:colOff>
      <xdr:row>40</xdr:row>
      <xdr:rowOff>4064</xdr:rowOff>
    </xdr:to>
    <xdr:sp macro="" textlink="">
      <xdr:nvSpPr>
        <xdr:cNvPr id="403" name="円/楕円 402"/>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14241</xdr:rowOff>
    </xdr:from>
    <xdr:ext cx="762000" cy="259045"/>
    <xdr:sp macro="" textlink="">
      <xdr:nvSpPr>
        <xdr:cNvPr id="404" name="テキスト ボックス 403"/>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405" name="円/楕円 404"/>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406" name="テキスト ボックス 405"/>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7" name="円/楕円 406"/>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08" name="テキスト ボックス 407"/>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おり、主な要因としては財政調整基金、減債基金、公共施設整備基金の積立による充当可能基金の増、基準財政需要額算入見込額（普通交付税における基準財政需要額に算入されると見込まれる地方債額）の増があげられる。今後も公債費等の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55759</xdr:rowOff>
    </xdr:to>
    <xdr:cxnSp macro="">
      <xdr:nvCxnSpPr>
        <xdr:cNvPr id="439" name="直線コネクタ 438"/>
        <xdr:cNvCxnSpPr/>
      </xdr:nvCxnSpPr>
      <xdr:spPr>
        <a:xfrm flipV="1">
          <a:off x="17018000" y="2313214"/>
          <a:ext cx="0" cy="1514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27836</xdr:rowOff>
    </xdr:from>
    <xdr:ext cx="762000" cy="259045"/>
    <xdr:sp macro="" textlink="">
      <xdr:nvSpPr>
        <xdr:cNvPr id="440" name="将来負担の状況最小値テキスト"/>
        <xdr:cNvSpPr txBox="1"/>
      </xdr:nvSpPr>
      <xdr:spPr>
        <a:xfrm>
          <a:off x="17106900" y="37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131.8</a:t>
          </a:r>
          <a:endParaRPr kumimoji="1" lang="ja-JP" altLang="en-US" sz="1000" b="1">
            <a:latin typeface="ＭＳ Ｐゴシック"/>
          </a:endParaRPr>
        </a:p>
      </xdr:txBody>
    </xdr:sp>
    <xdr:clientData/>
  </xdr:oneCellAnchor>
  <xdr:twoCellAnchor>
    <xdr:from>
      <xdr:col>24</xdr:col>
      <xdr:colOff>469900</xdr:colOff>
      <xdr:row>22</xdr:row>
      <xdr:rowOff>55759</xdr:rowOff>
    </xdr:from>
    <xdr:to>
      <xdr:col>24</xdr:col>
      <xdr:colOff>647700</xdr:colOff>
      <xdr:row>22</xdr:row>
      <xdr:rowOff>55759</xdr:rowOff>
    </xdr:to>
    <xdr:cxnSp macro="">
      <xdr:nvCxnSpPr>
        <xdr:cNvPr id="441" name="直線コネクタ 440"/>
        <xdr:cNvCxnSpPr/>
      </xdr:nvCxnSpPr>
      <xdr:spPr>
        <a:xfrm>
          <a:off x="16929100" y="382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114905</xdr:rowOff>
    </xdr:from>
    <xdr:to>
      <xdr:col>24</xdr:col>
      <xdr:colOff>558800</xdr:colOff>
      <xdr:row>16</xdr:row>
      <xdr:rowOff>104321</xdr:rowOff>
    </xdr:to>
    <xdr:cxnSp macro="">
      <xdr:nvCxnSpPr>
        <xdr:cNvPr id="444" name="直線コネクタ 443"/>
        <xdr:cNvCxnSpPr/>
      </xdr:nvCxnSpPr>
      <xdr:spPr>
        <a:xfrm>
          <a:off x="16179800" y="2686655"/>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45918</xdr:rowOff>
    </xdr:from>
    <xdr:ext cx="762000" cy="259045"/>
    <xdr:sp macro="" textlink="">
      <xdr:nvSpPr>
        <xdr:cNvPr id="445" name="将来負担の状況平均値テキスト"/>
        <xdr:cNvSpPr txBox="1"/>
      </xdr:nvSpPr>
      <xdr:spPr>
        <a:xfrm>
          <a:off x="17106900" y="2617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29391</xdr:rowOff>
    </xdr:from>
    <xdr:to>
      <xdr:col>24</xdr:col>
      <xdr:colOff>609600</xdr:colOff>
      <xdr:row>16</xdr:row>
      <xdr:rowOff>130991</xdr:rowOff>
    </xdr:to>
    <xdr:sp macro="" textlink="">
      <xdr:nvSpPr>
        <xdr:cNvPr id="446" name="フローチャート : 判断 445"/>
        <xdr:cNvSpPr/>
      </xdr:nvSpPr>
      <xdr:spPr>
        <a:xfrm>
          <a:off x="16967200" y="277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114905</xdr:rowOff>
    </xdr:from>
    <xdr:to>
      <xdr:col>23</xdr:col>
      <xdr:colOff>406400</xdr:colOff>
      <xdr:row>16</xdr:row>
      <xdr:rowOff>134197</xdr:rowOff>
    </xdr:to>
    <xdr:cxnSp macro="">
      <xdr:nvCxnSpPr>
        <xdr:cNvPr id="447" name="直線コネクタ 446"/>
        <xdr:cNvCxnSpPr/>
      </xdr:nvCxnSpPr>
      <xdr:spPr>
        <a:xfrm flipV="1">
          <a:off x="15290800" y="2686655"/>
          <a:ext cx="889000" cy="1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74204</xdr:rowOff>
    </xdr:from>
    <xdr:to>
      <xdr:col>23</xdr:col>
      <xdr:colOff>457200</xdr:colOff>
      <xdr:row>17</xdr:row>
      <xdr:rowOff>4354</xdr:rowOff>
    </xdr:to>
    <xdr:sp macro="" textlink="">
      <xdr:nvSpPr>
        <xdr:cNvPr id="448" name="フローチャート : 判断 447"/>
        <xdr:cNvSpPr/>
      </xdr:nvSpPr>
      <xdr:spPr>
        <a:xfrm>
          <a:off x="161290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160581</xdr:rowOff>
    </xdr:from>
    <xdr:ext cx="736600" cy="259045"/>
    <xdr:sp macro="" textlink="">
      <xdr:nvSpPr>
        <xdr:cNvPr id="449" name="テキスト ボックス 448"/>
        <xdr:cNvSpPr txBox="1"/>
      </xdr:nvSpPr>
      <xdr:spPr>
        <a:xfrm>
          <a:off x="15798800" y="290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82490</xdr:rowOff>
    </xdr:from>
    <xdr:to>
      <xdr:col>22</xdr:col>
      <xdr:colOff>203200</xdr:colOff>
      <xdr:row>16</xdr:row>
      <xdr:rowOff>134197</xdr:rowOff>
    </xdr:to>
    <xdr:cxnSp macro="">
      <xdr:nvCxnSpPr>
        <xdr:cNvPr id="450" name="直線コネクタ 449"/>
        <xdr:cNvCxnSpPr/>
      </xdr:nvCxnSpPr>
      <xdr:spPr>
        <a:xfrm>
          <a:off x="14401800" y="282569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9616</xdr:rowOff>
    </xdr:from>
    <xdr:to>
      <xdr:col>22</xdr:col>
      <xdr:colOff>254000</xdr:colOff>
      <xdr:row>17</xdr:row>
      <xdr:rowOff>111216</xdr:rowOff>
    </xdr:to>
    <xdr:sp macro="" textlink="">
      <xdr:nvSpPr>
        <xdr:cNvPr id="451" name="フローチャート : 判断 450"/>
        <xdr:cNvSpPr/>
      </xdr:nvSpPr>
      <xdr:spPr>
        <a:xfrm>
          <a:off x="15240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95993</xdr:rowOff>
    </xdr:from>
    <xdr:ext cx="762000" cy="259045"/>
    <xdr:sp macro="" textlink="">
      <xdr:nvSpPr>
        <xdr:cNvPr id="452" name="テキスト ボックス 451"/>
        <xdr:cNvSpPr txBox="1"/>
      </xdr:nvSpPr>
      <xdr:spPr>
        <a:xfrm>
          <a:off x="14909800" y="301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82490</xdr:rowOff>
    </xdr:from>
    <xdr:to>
      <xdr:col>21</xdr:col>
      <xdr:colOff>0</xdr:colOff>
      <xdr:row>18</xdr:row>
      <xdr:rowOff>9616</xdr:rowOff>
    </xdr:to>
    <xdr:cxnSp macro="">
      <xdr:nvCxnSpPr>
        <xdr:cNvPr id="453" name="直線コネクタ 452"/>
        <xdr:cNvCxnSpPr/>
      </xdr:nvCxnSpPr>
      <xdr:spPr>
        <a:xfrm flipV="1">
          <a:off x="13512800" y="2825690"/>
          <a:ext cx="889000" cy="27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147501</xdr:rowOff>
    </xdr:from>
    <xdr:to>
      <xdr:col>21</xdr:col>
      <xdr:colOff>50800</xdr:colOff>
      <xdr:row>18</xdr:row>
      <xdr:rowOff>77651</xdr:rowOff>
    </xdr:to>
    <xdr:sp macro="" textlink="">
      <xdr:nvSpPr>
        <xdr:cNvPr id="454" name="フローチャート : 判断 453"/>
        <xdr:cNvSpPr/>
      </xdr:nvSpPr>
      <xdr:spPr>
        <a:xfrm>
          <a:off x="14351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62428</xdr:rowOff>
    </xdr:from>
    <xdr:ext cx="762000" cy="259045"/>
    <xdr:sp macro="" textlink="">
      <xdr:nvSpPr>
        <xdr:cNvPr id="455" name="テキスト ボックス 454"/>
        <xdr:cNvSpPr txBox="1"/>
      </xdr:nvSpPr>
      <xdr:spPr>
        <a:xfrm>
          <a:off x="14020800" y="314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136011</xdr:rowOff>
    </xdr:from>
    <xdr:to>
      <xdr:col>19</xdr:col>
      <xdr:colOff>533400</xdr:colOff>
      <xdr:row>18</xdr:row>
      <xdr:rowOff>66161</xdr:rowOff>
    </xdr:to>
    <xdr:sp macro="" textlink="">
      <xdr:nvSpPr>
        <xdr:cNvPr id="456" name="フローチャート : 判断 455"/>
        <xdr:cNvSpPr/>
      </xdr:nvSpPr>
      <xdr:spPr>
        <a:xfrm>
          <a:off x="13462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50938</xdr:rowOff>
    </xdr:from>
    <xdr:ext cx="762000" cy="259045"/>
    <xdr:sp macro="" textlink="">
      <xdr:nvSpPr>
        <xdr:cNvPr id="457" name="テキスト ボックス 456"/>
        <xdr:cNvSpPr txBox="1"/>
      </xdr:nvSpPr>
      <xdr:spPr>
        <a:xfrm>
          <a:off x="13131800" y="313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53521</xdr:rowOff>
    </xdr:from>
    <xdr:to>
      <xdr:col>24</xdr:col>
      <xdr:colOff>609600</xdr:colOff>
      <xdr:row>16</xdr:row>
      <xdr:rowOff>155121</xdr:rowOff>
    </xdr:to>
    <xdr:sp macro="" textlink="">
      <xdr:nvSpPr>
        <xdr:cNvPr id="463" name="円/楕円 462"/>
        <xdr:cNvSpPr/>
      </xdr:nvSpPr>
      <xdr:spPr>
        <a:xfrm>
          <a:off x="16967200" y="27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25598</xdr:rowOff>
    </xdr:from>
    <xdr:ext cx="762000" cy="259045"/>
    <xdr:sp macro="" textlink="">
      <xdr:nvSpPr>
        <xdr:cNvPr id="464" name="将来負担の状況該当値テキスト"/>
        <xdr:cNvSpPr txBox="1"/>
      </xdr:nvSpPr>
      <xdr:spPr>
        <a:xfrm>
          <a:off x="17106900" y="276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64105</xdr:rowOff>
    </xdr:from>
    <xdr:to>
      <xdr:col>23</xdr:col>
      <xdr:colOff>457200</xdr:colOff>
      <xdr:row>15</xdr:row>
      <xdr:rowOff>165705</xdr:rowOff>
    </xdr:to>
    <xdr:sp macro="" textlink="">
      <xdr:nvSpPr>
        <xdr:cNvPr id="465" name="円/楕円 464"/>
        <xdr:cNvSpPr/>
      </xdr:nvSpPr>
      <xdr:spPr>
        <a:xfrm>
          <a:off x="16129000" y="26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4432</xdr:rowOff>
    </xdr:from>
    <xdr:ext cx="736600" cy="259045"/>
    <xdr:sp macro="" textlink="">
      <xdr:nvSpPr>
        <xdr:cNvPr id="466" name="テキスト ボックス 465"/>
        <xdr:cNvSpPr txBox="1"/>
      </xdr:nvSpPr>
      <xdr:spPr>
        <a:xfrm>
          <a:off x="15798800" y="2404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83397</xdr:rowOff>
    </xdr:from>
    <xdr:to>
      <xdr:col>22</xdr:col>
      <xdr:colOff>254000</xdr:colOff>
      <xdr:row>17</xdr:row>
      <xdr:rowOff>13547</xdr:rowOff>
    </xdr:to>
    <xdr:sp macro="" textlink="">
      <xdr:nvSpPr>
        <xdr:cNvPr id="467" name="円/楕円 466"/>
        <xdr:cNvSpPr/>
      </xdr:nvSpPr>
      <xdr:spPr>
        <a:xfrm>
          <a:off x="15240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23724</xdr:rowOff>
    </xdr:from>
    <xdr:ext cx="762000" cy="259045"/>
    <xdr:sp macro="" textlink="">
      <xdr:nvSpPr>
        <xdr:cNvPr id="468" name="テキスト ボックス 467"/>
        <xdr:cNvSpPr txBox="1"/>
      </xdr:nvSpPr>
      <xdr:spPr>
        <a:xfrm>
          <a:off x="14909800" y="259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31690</xdr:rowOff>
    </xdr:from>
    <xdr:to>
      <xdr:col>21</xdr:col>
      <xdr:colOff>50800</xdr:colOff>
      <xdr:row>16</xdr:row>
      <xdr:rowOff>133290</xdr:rowOff>
    </xdr:to>
    <xdr:sp macro="" textlink="">
      <xdr:nvSpPr>
        <xdr:cNvPr id="469" name="円/楕円 468"/>
        <xdr:cNvSpPr/>
      </xdr:nvSpPr>
      <xdr:spPr>
        <a:xfrm>
          <a:off x="14351000" y="27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143467</xdr:rowOff>
    </xdr:from>
    <xdr:ext cx="762000" cy="259045"/>
    <xdr:sp macro="" textlink="">
      <xdr:nvSpPr>
        <xdr:cNvPr id="470" name="テキスト ボックス 469"/>
        <xdr:cNvSpPr txBox="1"/>
      </xdr:nvSpPr>
      <xdr:spPr>
        <a:xfrm>
          <a:off x="14020800" y="254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130266</xdr:rowOff>
    </xdr:from>
    <xdr:to>
      <xdr:col>19</xdr:col>
      <xdr:colOff>533400</xdr:colOff>
      <xdr:row>18</xdr:row>
      <xdr:rowOff>60416</xdr:rowOff>
    </xdr:to>
    <xdr:sp macro="" textlink="">
      <xdr:nvSpPr>
        <xdr:cNvPr id="471" name="円/楕円 470"/>
        <xdr:cNvSpPr/>
      </xdr:nvSpPr>
      <xdr:spPr>
        <a:xfrm>
          <a:off x="13462000" y="30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70593</xdr:rowOff>
    </xdr:from>
    <xdr:ext cx="762000" cy="259045"/>
    <xdr:sp macro="" textlink="">
      <xdr:nvSpPr>
        <xdr:cNvPr id="472" name="テキスト ボックス 471"/>
        <xdr:cNvSpPr txBox="1"/>
      </xdr:nvSpPr>
      <xdr:spPr>
        <a:xfrm>
          <a:off x="13131800" y="281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66,073
65,549
577.83
30,144,028
27,935,828
2,026,788
17,301,071
31,155,187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46.5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人件費に係る経常収支比率は類似団体平均を下回っている。これは、消防及び清掃業務などを一部事務組合が行っているため、その人件費に充てる負担金や合併に伴う普通建設事業が増加しており、事業費支弁の人件費も増加しているためであると思われる。これら人件費に準ずる費用までを含めると類似団体平均を大きく上回るので、今後はこれらも含めて行政改革大綱等に基づき、給与や定員の適正化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41</xdr:row>
      <xdr:rowOff>50800</xdr:rowOff>
    </xdr:to>
    <xdr:cxnSp macro="">
      <xdr:nvCxnSpPr>
        <xdr:cNvPr id="63" name="直線コネクタ 62"/>
        <xdr:cNvCxnSpPr/>
      </xdr:nvCxnSpPr>
      <xdr:spPr>
        <a:xfrm flipV="1">
          <a:off x="4826000" y="5746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22877</xdr:rowOff>
    </xdr:from>
    <xdr:ext cx="762000" cy="259045"/>
    <xdr:sp macro="" textlink="">
      <xdr:nvSpPr>
        <xdr:cNvPr id="64"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41</xdr:row>
      <xdr:rowOff>50800</xdr:rowOff>
    </xdr:from>
    <xdr:to>
      <xdr:col>7</xdr:col>
      <xdr:colOff>104775</xdr:colOff>
      <xdr:row>41</xdr:row>
      <xdr:rowOff>50800</xdr:rowOff>
    </xdr:to>
    <xdr:cxnSp macro="">
      <xdr:nvCxnSpPr>
        <xdr:cNvPr id="65" name="直線コネクタ 64"/>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6"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7" name="直線コネクタ 66"/>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22225</xdr:rowOff>
    </xdr:to>
    <xdr:cxnSp macro="">
      <xdr:nvCxnSpPr>
        <xdr:cNvPr id="68" name="直線コネクタ 67"/>
        <xdr:cNvCxnSpPr/>
      </xdr:nvCxnSpPr>
      <xdr:spPr>
        <a:xfrm>
          <a:off x="3987800" y="61849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9"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70" name="フローチャート : 判断 69"/>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69850</xdr:rowOff>
    </xdr:to>
    <xdr:cxnSp macro="">
      <xdr:nvCxnSpPr>
        <xdr:cNvPr id="71" name="直線コネクタ 70"/>
        <xdr:cNvCxnSpPr/>
      </xdr:nvCxnSpPr>
      <xdr:spPr>
        <a:xfrm flipV="1">
          <a:off x="3098800" y="6184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9525</xdr:rowOff>
    </xdr:from>
    <xdr:to>
      <xdr:col>5</xdr:col>
      <xdr:colOff>600075</xdr:colOff>
      <xdr:row>36</xdr:row>
      <xdr:rowOff>111125</xdr:rowOff>
    </xdr:to>
    <xdr:sp macro="" textlink="">
      <xdr:nvSpPr>
        <xdr:cNvPr id="72" name="フローチャート : 判断 71"/>
        <xdr:cNvSpPr/>
      </xdr:nvSpPr>
      <xdr:spPr>
        <a:xfrm>
          <a:off x="39370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95902</xdr:rowOff>
    </xdr:from>
    <xdr:ext cx="736600" cy="259045"/>
    <xdr:sp macro="" textlink="">
      <xdr:nvSpPr>
        <xdr:cNvPr id="73" name="テキスト ボックス 72"/>
        <xdr:cNvSpPr txBox="1"/>
      </xdr:nvSpPr>
      <xdr:spPr>
        <a:xfrm>
          <a:off x="3606800" y="626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69850</xdr:rowOff>
    </xdr:from>
    <xdr:to>
      <xdr:col>4</xdr:col>
      <xdr:colOff>346075</xdr:colOff>
      <xdr:row>36</xdr:row>
      <xdr:rowOff>88900</xdr:rowOff>
    </xdr:to>
    <xdr:cxnSp macro="">
      <xdr:nvCxnSpPr>
        <xdr:cNvPr id="74" name="直線コネクタ 73"/>
        <xdr:cNvCxnSpPr/>
      </xdr:nvCxnSpPr>
      <xdr:spPr>
        <a:xfrm flipV="1">
          <a:off x="2209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396875</xdr:colOff>
      <xdr:row>37</xdr:row>
      <xdr:rowOff>53975</xdr:rowOff>
    </xdr:to>
    <xdr:sp macro="" textlink="">
      <xdr:nvSpPr>
        <xdr:cNvPr id="75" name="フローチャート : 判断 74"/>
        <xdr:cNvSpPr/>
      </xdr:nvSpPr>
      <xdr:spPr>
        <a:xfrm>
          <a:off x="3048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38752</xdr:rowOff>
    </xdr:from>
    <xdr:ext cx="762000" cy="259045"/>
    <xdr:sp macro="" textlink="">
      <xdr:nvSpPr>
        <xdr:cNvPr id="76" name="テキスト ボックス 75"/>
        <xdr:cNvSpPr txBox="1"/>
      </xdr:nvSpPr>
      <xdr:spPr>
        <a:xfrm>
          <a:off x="27178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88900</xdr:rowOff>
    </xdr:to>
    <xdr:cxnSp macro="">
      <xdr:nvCxnSpPr>
        <xdr:cNvPr id="77" name="直線コネクタ 76"/>
        <xdr:cNvCxnSpPr/>
      </xdr:nvCxnSpPr>
      <xdr:spPr>
        <a:xfrm>
          <a:off x="1320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8" name="フローチャート : 判断 77"/>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95902</xdr:rowOff>
    </xdr:from>
    <xdr:ext cx="762000" cy="259045"/>
    <xdr:sp macro="" textlink="">
      <xdr:nvSpPr>
        <xdr:cNvPr id="79" name="テキスト ボックス 78"/>
        <xdr:cNvSpPr txBox="1"/>
      </xdr:nvSpPr>
      <xdr:spPr>
        <a:xfrm>
          <a:off x="1828800" y="643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47625</xdr:rowOff>
    </xdr:from>
    <xdr:to>
      <xdr:col>1</xdr:col>
      <xdr:colOff>676275</xdr:colOff>
      <xdr:row>37</xdr:row>
      <xdr:rowOff>149225</xdr:rowOff>
    </xdr:to>
    <xdr:sp macro="" textlink="">
      <xdr:nvSpPr>
        <xdr:cNvPr id="80" name="フローチャート : 判断 79"/>
        <xdr:cNvSpPr/>
      </xdr:nvSpPr>
      <xdr:spPr>
        <a:xfrm>
          <a:off x="1270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134002</xdr:rowOff>
    </xdr:from>
    <xdr:ext cx="762000" cy="259045"/>
    <xdr:sp macro="" textlink="">
      <xdr:nvSpPr>
        <xdr:cNvPr id="81" name="テキスト ボックス 80"/>
        <xdr:cNvSpPr txBox="1"/>
      </xdr:nvSpPr>
      <xdr:spPr>
        <a:xfrm>
          <a:off x="93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142875</xdr:rowOff>
    </xdr:from>
    <xdr:to>
      <xdr:col>7</xdr:col>
      <xdr:colOff>66675</xdr:colOff>
      <xdr:row>36</xdr:row>
      <xdr:rowOff>73025</xdr:rowOff>
    </xdr:to>
    <xdr:sp macro="" textlink="">
      <xdr:nvSpPr>
        <xdr:cNvPr id="87" name="円/楕円 86"/>
        <xdr:cNvSpPr/>
      </xdr:nvSpPr>
      <xdr:spPr>
        <a:xfrm>
          <a:off x="47752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159402</xdr:rowOff>
    </xdr:from>
    <xdr:ext cx="762000" cy="259045"/>
    <xdr:sp macro="" textlink="">
      <xdr:nvSpPr>
        <xdr:cNvPr id="88" name="人件費該当値テキスト"/>
        <xdr:cNvSpPr txBox="1"/>
      </xdr:nvSpPr>
      <xdr:spPr>
        <a:xfrm>
          <a:off x="49149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9" name="円/楕円 88"/>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90" name="テキスト ボックス 89"/>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19050</xdr:rowOff>
    </xdr:from>
    <xdr:to>
      <xdr:col>4</xdr:col>
      <xdr:colOff>396875</xdr:colOff>
      <xdr:row>36</xdr:row>
      <xdr:rowOff>120650</xdr:rowOff>
    </xdr:to>
    <xdr:sp macro="" textlink="">
      <xdr:nvSpPr>
        <xdr:cNvPr id="91" name="円/楕円 90"/>
        <xdr:cNvSpPr/>
      </xdr:nvSpPr>
      <xdr:spPr>
        <a:xfrm>
          <a:off x="3048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130827</xdr:rowOff>
    </xdr:from>
    <xdr:ext cx="762000" cy="259045"/>
    <xdr:sp macro="" textlink="">
      <xdr:nvSpPr>
        <xdr:cNvPr id="92" name="テキスト ボックス 91"/>
        <xdr:cNvSpPr txBox="1"/>
      </xdr:nvSpPr>
      <xdr:spPr>
        <a:xfrm>
          <a:off x="2717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3" name="円/楕円 92"/>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4" name="テキスト ボックス 93"/>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5" name="円/楕円 94"/>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6" name="テキスト ボックス 95"/>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人当たりの物件費の歳出総額は、</a:t>
          </a:r>
          <a:r>
            <a:rPr lang="en-US" altLang="ja-JP" sz="1100">
              <a:solidFill>
                <a:schemeClr val="dk1"/>
              </a:solidFill>
              <a:effectLst/>
              <a:latin typeface="+mn-lt"/>
              <a:ea typeface="+mn-ea"/>
              <a:cs typeface="+mn-cs"/>
            </a:rPr>
            <a:t>57,106</a:t>
          </a:r>
          <a:r>
            <a:rPr lang="ja-JP" altLang="ja-JP" sz="1100">
              <a:solidFill>
                <a:schemeClr val="dk1"/>
              </a:solidFill>
              <a:effectLst/>
              <a:latin typeface="+mn-lt"/>
              <a:ea typeface="+mn-ea"/>
              <a:cs typeface="+mn-cs"/>
            </a:rPr>
            <a:t>円（類似団体平均</a:t>
          </a:r>
          <a:r>
            <a:rPr lang="en-US" altLang="ja-JP" sz="1100">
              <a:solidFill>
                <a:schemeClr val="dk1"/>
              </a:solidFill>
              <a:effectLst/>
              <a:latin typeface="+mn-lt"/>
              <a:ea typeface="+mn-ea"/>
              <a:cs typeface="+mn-cs"/>
            </a:rPr>
            <a:t>51,412</a:t>
          </a:r>
          <a:r>
            <a:rPr lang="ja-JP" altLang="ja-JP" sz="1100">
              <a:solidFill>
                <a:schemeClr val="dk1"/>
              </a:solidFill>
              <a:effectLst/>
              <a:latin typeface="+mn-lt"/>
              <a:ea typeface="+mn-ea"/>
              <a:cs typeface="+mn-cs"/>
            </a:rPr>
            <a:t>円）であり、</a:t>
          </a:r>
          <a:r>
            <a:rPr lang="en-US" altLang="ja-JP" sz="1100">
              <a:solidFill>
                <a:schemeClr val="dk1"/>
              </a:solidFill>
              <a:effectLst/>
              <a:latin typeface="+mn-lt"/>
              <a:ea typeface="+mn-ea"/>
              <a:cs typeface="+mn-cs"/>
            </a:rPr>
            <a:t>5,694</a:t>
          </a:r>
          <a:r>
            <a:rPr lang="ja-JP" altLang="ja-JP" sz="1100">
              <a:solidFill>
                <a:schemeClr val="dk1"/>
              </a:solidFill>
              <a:effectLst/>
              <a:latin typeface="+mn-lt"/>
              <a:ea typeface="+mn-ea"/>
              <a:cs typeface="+mn-cs"/>
            </a:rPr>
            <a:t>円多くなっているが、物件費の経常的な支出に充当される一般財源は、</a:t>
          </a:r>
          <a:r>
            <a:rPr lang="en-US" altLang="ja-JP" sz="1100">
              <a:solidFill>
                <a:schemeClr val="dk1"/>
              </a:solidFill>
              <a:effectLst/>
              <a:latin typeface="+mn-lt"/>
              <a:ea typeface="+mn-ea"/>
              <a:cs typeface="+mn-cs"/>
            </a:rPr>
            <a:t>35,001</a:t>
          </a:r>
          <a:r>
            <a:rPr lang="ja-JP" altLang="ja-JP" sz="1100">
              <a:solidFill>
                <a:schemeClr val="dk1"/>
              </a:solidFill>
              <a:effectLst/>
              <a:latin typeface="+mn-lt"/>
              <a:ea typeface="+mn-ea"/>
              <a:cs typeface="+mn-cs"/>
            </a:rPr>
            <a:t>円（類似団体平均</a:t>
          </a:r>
          <a:r>
            <a:rPr lang="en-US" altLang="ja-JP" sz="1100">
              <a:solidFill>
                <a:schemeClr val="dk1"/>
              </a:solidFill>
              <a:effectLst/>
              <a:latin typeface="+mn-lt"/>
              <a:ea typeface="+mn-ea"/>
              <a:cs typeface="+mn-cs"/>
            </a:rPr>
            <a:t>34,096</a:t>
          </a:r>
          <a:r>
            <a:rPr lang="ja-JP" altLang="ja-JP" sz="1100">
              <a:solidFill>
                <a:schemeClr val="dk1"/>
              </a:solidFill>
              <a:effectLst/>
              <a:latin typeface="+mn-lt"/>
              <a:ea typeface="+mn-ea"/>
              <a:cs typeface="+mn-cs"/>
            </a:rPr>
            <a:t>円）でありほぼ同額である。物件費については、地域主権改革により住民に一番近い市町村の役割が増してくることから増加傾向にある。物件費を抑えるために、公共施設ファシリティマネジメント方針に沿って必要な施設を取捨選択し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26307</xdr:rowOff>
    </xdr:to>
    <xdr:cxnSp macro="">
      <xdr:nvCxnSpPr>
        <xdr:cNvPr id="126" name="直線コネクタ 125"/>
        <xdr:cNvCxnSpPr/>
      </xdr:nvCxnSpPr>
      <xdr:spPr>
        <a:xfrm flipV="1">
          <a:off x="16510000" y="23749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9"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30" name="直線コネクタ 129"/>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15</xdr:row>
      <xdr:rowOff>53521</xdr:rowOff>
    </xdr:to>
    <xdr:cxnSp macro="">
      <xdr:nvCxnSpPr>
        <xdr:cNvPr id="131" name="直線コネクタ 130"/>
        <xdr:cNvCxnSpPr/>
      </xdr:nvCxnSpPr>
      <xdr:spPr>
        <a:xfrm>
          <a:off x="15671800" y="2516414"/>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94541</xdr:rowOff>
    </xdr:from>
    <xdr:ext cx="762000" cy="259045"/>
    <xdr:sp macro="" textlink="">
      <xdr:nvSpPr>
        <xdr:cNvPr id="132"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33" name="フローチャート : 判断 132"/>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94343</xdr:rowOff>
    </xdr:from>
    <xdr:to>
      <xdr:col>22</xdr:col>
      <xdr:colOff>565150</xdr:colOff>
      <xdr:row>14</xdr:row>
      <xdr:rowOff>116114</xdr:rowOff>
    </xdr:to>
    <xdr:cxnSp macro="">
      <xdr:nvCxnSpPr>
        <xdr:cNvPr id="134" name="直線コネクタ 133"/>
        <xdr:cNvCxnSpPr/>
      </xdr:nvCxnSpPr>
      <xdr:spPr>
        <a:xfrm>
          <a:off x="14782800" y="249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89807</xdr:rowOff>
    </xdr:from>
    <xdr:to>
      <xdr:col>22</xdr:col>
      <xdr:colOff>615950</xdr:colOff>
      <xdr:row>16</xdr:row>
      <xdr:rowOff>19957</xdr:rowOff>
    </xdr:to>
    <xdr:sp macro="" textlink="">
      <xdr:nvSpPr>
        <xdr:cNvPr id="135" name="フローチャート : 判断 134"/>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4734</xdr:rowOff>
    </xdr:from>
    <xdr:ext cx="736600" cy="259045"/>
    <xdr:sp macro="" textlink="">
      <xdr:nvSpPr>
        <xdr:cNvPr id="136" name="テキスト ボックス 135"/>
        <xdr:cNvSpPr txBox="1"/>
      </xdr:nvSpPr>
      <xdr:spPr>
        <a:xfrm>
          <a:off x="15290800" y="274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83457</xdr:rowOff>
    </xdr:from>
    <xdr:to>
      <xdr:col>21</xdr:col>
      <xdr:colOff>361950</xdr:colOff>
      <xdr:row>14</xdr:row>
      <xdr:rowOff>94343</xdr:rowOff>
    </xdr:to>
    <xdr:cxnSp macro="">
      <xdr:nvCxnSpPr>
        <xdr:cNvPr id="137" name="直線コネクタ 136"/>
        <xdr:cNvCxnSpPr/>
      </xdr:nvCxnSpPr>
      <xdr:spPr>
        <a:xfrm>
          <a:off x="13893800" y="248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9" name="テキスト ボックス 138"/>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xdr:rowOff>
    </xdr:from>
    <xdr:to>
      <xdr:col>20</xdr:col>
      <xdr:colOff>158750</xdr:colOff>
      <xdr:row>14</xdr:row>
      <xdr:rowOff>83457</xdr:rowOff>
    </xdr:to>
    <xdr:cxnSp macro="">
      <xdr:nvCxnSpPr>
        <xdr:cNvPr id="140" name="直線コネクタ 139"/>
        <xdr:cNvCxnSpPr/>
      </xdr:nvCxnSpPr>
      <xdr:spPr>
        <a:xfrm>
          <a:off x="13004800" y="2407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163286</xdr:rowOff>
    </xdr:from>
    <xdr:to>
      <xdr:col>20</xdr:col>
      <xdr:colOff>209550</xdr:colOff>
      <xdr:row>15</xdr:row>
      <xdr:rowOff>93436</xdr:rowOff>
    </xdr:to>
    <xdr:sp macro="" textlink="">
      <xdr:nvSpPr>
        <xdr:cNvPr id="141" name="フローチャート : 判断 140"/>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78213</xdr:rowOff>
    </xdr:from>
    <xdr:ext cx="762000" cy="259045"/>
    <xdr:sp macro="" textlink="">
      <xdr:nvSpPr>
        <xdr:cNvPr id="142" name="テキスト ボックス 141"/>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3" name="フローチャート : 判断 142"/>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4" name="テキスト ボックス 143"/>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50" name="円/楕円 149"/>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51"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65314</xdr:rowOff>
    </xdr:from>
    <xdr:to>
      <xdr:col>22</xdr:col>
      <xdr:colOff>615950</xdr:colOff>
      <xdr:row>14</xdr:row>
      <xdr:rowOff>166914</xdr:rowOff>
    </xdr:to>
    <xdr:sp macro="" textlink="">
      <xdr:nvSpPr>
        <xdr:cNvPr id="152" name="円/楕円 151"/>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5641</xdr:rowOff>
    </xdr:from>
    <xdr:ext cx="736600" cy="259045"/>
    <xdr:sp macro="" textlink="">
      <xdr:nvSpPr>
        <xdr:cNvPr id="153" name="テキスト ボックス 152"/>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43543</xdr:rowOff>
    </xdr:from>
    <xdr:to>
      <xdr:col>21</xdr:col>
      <xdr:colOff>412750</xdr:colOff>
      <xdr:row>14</xdr:row>
      <xdr:rowOff>145143</xdr:rowOff>
    </xdr:to>
    <xdr:sp macro="" textlink="">
      <xdr:nvSpPr>
        <xdr:cNvPr id="154" name="円/楕円 153"/>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155320</xdr:rowOff>
    </xdr:from>
    <xdr:ext cx="762000" cy="259045"/>
    <xdr:sp macro="" textlink="">
      <xdr:nvSpPr>
        <xdr:cNvPr id="155" name="テキスト ボックス 154"/>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32657</xdr:rowOff>
    </xdr:from>
    <xdr:to>
      <xdr:col>20</xdr:col>
      <xdr:colOff>209550</xdr:colOff>
      <xdr:row>14</xdr:row>
      <xdr:rowOff>134257</xdr:rowOff>
    </xdr:to>
    <xdr:sp macro="" textlink="">
      <xdr:nvSpPr>
        <xdr:cNvPr id="156" name="円/楕円 155"/>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144434</xdr:rowOff>
    </xdr:from>
    <xdr:ext cx="762000" cy="259045"/>
    <xdr:sp macro="" textlink="">
      <xdr:nvSpPr>
        <xdr:cNvPr id="157" name="テキスト ボックス 156"/>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127907</xdr:rowOff>
    </xdr:from>
    <xdr:to>
      <xdr:col>19</xdr:col>
      <xdr:colOff>6350</xdr:colOff>
      <xdr:row>14</xdr:row>
      <xdr:rowOff>58057</xdr:rowOff>
    </xdr:to>
    <xdr:sp macro="" textlink="">
      <xdr:nvSpPr>
        <xdr:cNvPr id="158" name="円/楕円 157"/>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68234</xdr:rowOff>
    </xdr:from>
    <xdr:ext cx="762000" cy="259045"/>
    <xdr:sp macro="" textlink="">
      <xdr:nvSpPr>
        <xdr:cNvPr id="159" name="テキスト ボックス 158"/>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を上回っているが、簡単に削減できる性質のものではなく、少子高齢化社会への対策や生活保護世帯の増加など、扶助費は年々増加している。今後も単独事業については重複するサービスの見直しを図るなど、経費の増加率を抑制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60</xdr:row>
      <xdr:rowOff>69850</xdr:rowOff>
    </xdr:to>
    <xdr:cxnSp macro="">
      <xdr:nvCxnSpPr>
        <xdr:cNvPr id="187" name="直線コネクタ 186"/>
        <xdr:cNvCxnSpPr/>
      </xdr:nvCxnSpPr>
      <xdr:spPr>
        <a:xfrm flipV="1">
          <a:off x="4826000" y="91757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90"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91" name="直線コネクタ 190"/>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31750</xdr:rowOff>
    </xdr:to>
    <xdr:cxnSp macro="">
      <xdr:nvCxnSpPr>
        <xdr:cNvPr id="192" name="直線コネクタ 191"/>
        <xdr:cNvCxnSpPr/>
      </xdr:nvCxnSpPr>
      <xdr:spPr>
        <a:xfrm>
          <a:off x="3987800" y="978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3"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57</xdr:row>
      <xdr:rowOff>12700</xdr:rowOff>
    </xdr:to>
    <xdr:cxnSp macro="">
      <xdr:nvCxnSpPr>
        <xdr:cNvPr id="195" name="直線コネクタ 194"/>
        <xdr:cNvCxnSpPr/>
      </xdr:nvCxnSpPr>
      <xdr:spPr>
        <a:xfrm>
          <a:off x="3098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6" name="フローチャート :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146050</xdr:rowOff>
    </xdr:to>
    <xdr:cxnSp macro="">
      <xdr:nvCxnSpPr>
        <xdr:cNvPr id="198" name="直線コネクタ 197"/>
        <xdr:cNvCxnSpPr/>
      </xdr:nvCxnSpPr>
      <xdr:spPr>
        <a:xfrm>
          <a:off x="2209800" y="9575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00" name="テキスト ボックス 199"/>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146050</xdr:rowOff>
    </xdr:to>
    <xdr:cxnSp macro="">
      <xdr:nvCxnSpPr>
        <xdr:cNvPr id="201" name="直線コネクタ 200"/>
        <xdr:cNvCxnSpPr/>
      </xdr:nvCxnSpPr>
      <xdr:spPr>
        <a:xfrm>
          <a:off x="1320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2" name="フローチャート : 判断 201"/>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03" name="テキスト ボックス 202"/>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4" name="フローチャート : 判断 203"/>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5" name="テキスト ボックス 20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11" name="円/楕円 210"/>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12"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13" name="円/楕円 212"/>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14" name="テキスト ボックス 213"/>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15" name="円/楕円 214"/>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16" name="テキスト ボックス 215"/>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7" name="円/楕円 216"/>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8" name="テキスト ボックス 217"/>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9" name="円/楕円 21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20" name="テキスト ボックス 219"/>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・その他の経常収支比率</a:t>
          </a:r>
          <a:r>
            <a:rPr lang="en-US" altLang="ja-JP" sz="1100">
              <a:solidFill>
                <a:schemeClr val="dk1"/>
              </a:solidFill>
              <a:effectLst/>
              <a:latin typeface="+mn-lt"/>
              <a:ea typeface="+mn-ea"/>
              <a:cs typeface="+mn-cs"/>
            </a:rPr>
            <a:t>11.7</a:t>
          </a:r>
          <a:r>
            <a:rPr lang="ja-JP" altLang="ja-JP" sz="1100">
              <a:solidFill>
                <a:schemeClr val="dk1"/>
              </a:solidFill>
              <a:effectLst/>
              <a:latin typeface="+mn-lt"/>
              <a:ea typeface="+mn-ea"/>
              <a:cs typeface="+mn-cs"/>
            </a:rPr>
            <a:t>％の内訳は、維持補修費にかかるもの</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％、繰出金に係るもの</a:t>
          </a:r>
          <a:r>
            <a:rPr lang="en-US" altLang="ja-JP" sz="1100">
              <a:solidFill>
                <a:schemeClr val="dk1"/>
              </a:solidFill>
              <a:effectLst/>
              <a:latin typeface="+mn-lt"/>
              <a:ea typeface="+mn-ea"/>
              <a:cs typeface="+mn-cs"/>
            </a:rPr>
            <a:t>11.0</a:t>
          </a:r>
          <a:r>
            <a:rPr lang="ja-JP" altLang="ja-JP" sz="1100">
              <a:solidFill>
                <a:schemeClr val="dk1"/>
              </a:solidFill>
              <a:effectLst/>
              <a:latin typeface="+mn-lt"/>
              <a:ea typeface="+mn-ea"/>
              <a:cs typeface="+mn-cs"/>
            </a:rPr>
            <a:t>％である。本市の</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歳以上の高齢化率は平成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a:t>
          </a:r>
          <a:r>
            <a:rPr lang="en-US" altLang="ja-JP" sz="1100">
              <a:solidFill>
                <a:schemeClr val="dk1"/>
              </a:solidFill>
              <a:effectLst/>
              <a:latin typeface="+mn-lt"/>
              <a:ea typeface="+mn-ea"/>
              <a:cs typeface="+mn-cs"/>
            </a:rPr>
            <a:t>29.5</a:t>
          </a:r>
          <a:r>
            <a:rPr lang="ja-JP" altLang="ja-JP" sz="1100">
              <a:solidFill>
                <a:schemeClr val="dk1"/>
              </a:solidFill>
              <a:effectLst/>
              <a:latin typeface="+mn-lt"/>
              <a:ea typeface="+mn-ea"/>
              <a:cs typeface="+mn-cs"/>
            </a:rPr>
            <a:t>％であり、平成</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年には</a:t>
          </a:r>
          <a:r>
            <a:rPr lang="en-US" altLang="ja-JP" sz="1100">
              <a:solidFill>
                <a:schemeClr val="dk1"/>
              </a:solidFill>
              <a:effectLst/>
              <a:latin typeface="+mn-lt"/>
              <a:ea typeface="+mn-ea"/>
              <a:cs typeface="+mn-cs"/>
            </a:rPr>
            <a:t>33.0</a:t>
          </a:r>
          <a:r>
            <a:rPr lang="ja-JP" altLang="ja-JP" sz="1100">
              <a:solidFill>
                <a:schemeClr val="dk1"/>
              </a:solidFill>
              <a:effectLst/>
              <a:latin typeface="+mn-lt"/>
              <a:ea typeface="+mn-ea"/>
              <a:cs typeface="+mn-cs"/>
            </a:rPr>
            <a:t>％と推計しているため、繰出金の多くを占める国民健康保険特別会計への繰出金と介護保険特別会計への繰出金は今後も増加傾向にある。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25400</xdr:rowOff>
    </xdr:from>
    <xdr:to>
      <xdr:col>24</xdr:col>
      <xdr:colOff>31750</xdr:colOff>
      <xdr:row>61</xdr:row>
      <xdr:rowOff>82550</xdr:rowOff>
    </xdr:to>
    <xdr:cxnSp macro="">
      <xdr:nvCxnSpPr>
        <xdr:cNvPr id="248" name="直線コネクタ 247"/>
        <xdr:cNvCxnSpPr/>
      </xdr:nvCxnSpPr>
      <xdr:spPr>
        <a:xfrm flipV="1">
          <a:off x="16510000" y="9283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54627</xdr:rowOff>
    </xdr:from>
    <xdr:ext cx="762000" cy="259045"/>
    <xdr:sp macro="" textlink="">
      <xdr:nvSpPr>
        <xdr:cNvPr id="249" name="その他最小値テキスト"/>
        <xdr:cNvSpPr txBox="1"/>
      </xdr:nvSpPr>
      <xdr:spPr>
        <a:xfrm>
          <a:off x="16598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61</xdr:row>
      <xdr:rowOff>82550</xdr:rowOff>
    </xdr:from>
    <xdr:to>
      <xdr:col>24</xdr:col>
      <xdr:colOff>120650</xdr:colOff>
      <xdr:row>61</xdr:row>
      <xdr:rowOff>82550</xdr:rowOff>
    </xdr:to>
    <xdr:cxnSp macro="">
      <xdr:nvCxnSpPr>
        <xdr:cNvPr id="250" name="直線コネクタ 249"/>
        <xdr:cNvCxnSpPr/>
      </xdr:nvCxnSpPr>
      <xdr:spPr>
        <a:xfrm>
          <a:off x="16421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111777</xdr:rowOff>
    </xdr:from>
    <xdr:ext cx="762000" cy="259045"/>
    <xdr:sp macro="" textlink="">
      <xdr:nvSpPr>
        <xdr:cNvPr id="251"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54</xdr:row>
      <xdr:rowOff>25400</xdr:rowOff>
    </xdr:from>
    <xdr:to>
      <xdr:col>24</xdr:col>
      <xdr:colOff>120650</xdr:colOff>
      <xdr:row>54</xdr:row>
      <xdr:rowOff>25400</xdr:rowOff>
    </xdr:to>
    <xdr:cxnSp macro="">
      <xdr:nvCxnSpPr>
        <xdr:cNvPr id="252" name="直線コネクタ 251"/>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165100</xdr:rowOff>
    </xdr:to>
    <xdr:cxnSp macro="">
      <xdr:nvCxnSpPr>
        <xdr:cNvPr id="253" name="直線コネクタ 252"/>
        <xdr:cNvCxnSpPr/>
      </xdr:nvCxnSpPr>
      <xdr:spPr>
        <a:xfrm>
          <a:off x="15671800" y="9271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5" name="フローチャート :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0</xdr:rowOff>
    </xdr:from>
    <xdr:to>
      <xdr:col>22</xdr:col>
      <xdr:colOff>565150</xdr:colOff>
      <xdr:row>54</xdr:row>
      <xdr:rowOff>12700</xdr:rowOff>
    </xdr:to>
    <xdr:cxnSp macro="">
      <xdr:nvCxnSpPr>
        <xdr:cNvPr id="256" name="直線コネクタ 255"/>
        <xdr:cNvCxnSpPr/>
      </xdr:nvCxnSpPr>
      <xdr:spPr>
        <a:xfrm>
          <a:off x="14782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7" name="フローチャート :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146050</xdr:rowOff>
    </xdr:from>
    <xdr:to>
      <xdr:col>21</xdr:col>
      <xdr:colOff>361950</xdr:colOff>
      <xdr:row>54</xdr:row>
      <xdr:rowOff>0</xdr:rowOff>
    </xdr:to>
    <xdr:cxnSp macro="">
      <xdr:nvCxnSpPr>
        <xdr:cNvPr id="259" name="直線コネクタ 258"/>
        <xdr:cNvCxnSpPr/>
      </xdr:nvCxnSpPr>
      <xdr:spPr>
        <a:xfrm>
          <a:off x="13893800" y="923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165100</xdr:rowOff>
    </xdr:from>
    <xdr:to>
      <xdr:col>21</xdr:col>
      <xdr:colOff>412750</xdr:colOff>
      <xdr:row>57</xdr:row>
      <xdr:rowOff>95250</xdr:rowOff>
    </xdr:to>
    <xdr:sp macro="" textlink="">
      <xdr:nvSpPr>
        <xdr:cNvPr id="260" name="フローチャート : 判断 259"/>
        <xdr:cNvSpPr/>
      </xdr:nvSpPr>
      <xdr:spPr>
        <a:xfrm>
          <a:off x="14732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80027</xdr:rowOff>
    </xdr:from>
    <xdr:ext cx="762000" cy="259045"/>
    <xdr:sp macro="" textlink="">
      <xdr:nvSpPr>
        <xdr:cNvPr id="261" name="テキスト ボックス 260"/>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133350</xdr:rowOff>
    </xdr:from>
    <xdr:to>
      <xdr:col>20</xdr:col>
      <xdr:colOff>158750</xdr:colOff>
      <xdr:row>53</xdr:row>
      <xdr:rowOff>146050</xdr:rowOff>
    </xdr:to>
    <xdr:cxnSp macro="">
      <xdr:nvCxnSpPr>
        <xdr:cNvPr id="262" name="直線コネクタ 261"/>
        <xdr:cNvCxnSpPr/>
      </xdr:nvCxnSpPr>
      <xdr:spPr>
        <a:xfrm>
          <a:off x="13004800" y="922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165100</xdr:rowOff>
    </xdr:from>
    <xdr:to>
      <xdr:col>20</xdr:col>
      <xdr:colOff>209550</xdr:colOff>
      <xdr:row>57</xdr:row>
      <xdr:rowOff>95250</xdr:rowOff>
    </xdr:to>
    <xdr:sp macro="" textlink="">
      <xdr:nvSpPr>
        <xdr:cNvPr id="263" name="フローチャート : 判断 262"/>
        <xdr:cNvSpPr/>
      </xdr:nvSpPr>
      <xdr:spPr>
        <a:xfrm>
          <a:off x="13843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80027</xdr:rowOff>
    </xdr:from>
    <xdr:ext cx="762000" cy="259045"/>
    <xdr:sp macro="" textlink="">
      <xdr:nvSpPr>
        <xdr:cNvPr id="264" name="テキスト ボックス 263"/>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66" name="テキスト ボックス 265"/>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72" name="円/楕円 271"/>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73"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74" name="円/楕円 273"/>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75" name="テキスト ボックス 274"/>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120650</xdr:rowOff>
    </xdr:from>
    <xdr:to>
      <xdr:col>21</xdr:col>
      <xdr:colOff>412750</xdr:colOff>
      <xdr:row>54</xdr:row>
      <xdr:rowOff>50800</xdr:rowOff>
    </xdr:to>
    <xdr:sp macro="" textlink="">
      <xdr:nvSpPr>
        <xdr:cNvPr id="276" name="円/楕円 275"/>
        <xdr:cNvSpPr/>
      </xdr:nvSpPr>
      <xdr:spPr>
        <a:xfrm>
          <a:off x="14732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60977</xdr:rowOff>
    </xdr:from>
    <xdr:ext cx="762000" cy="259045"/>
    <xdr:sp macro="" textlink="">
      <xdr:nvSpPr>
        <xdr:cNvPr id="277" name="テキスト ボックス 276"/>
        <xdr:cNvSpPr txBox="1"/>
      </xdr:nvSpPr>
      <xdr:spPr>
        <a:xfrm>
          <a:off x="14401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95250</xdr:rowOff>
    </xdr:from>
    <xdr:to>
      <xdr:col>20</xdr:col>
      <xdr:colOff>209550</xdr:colOff>
      <xdr:row>54</xdr:row>
      <xdr:rowOff>25400</xdr:rowOff>
    </xdr:to>
    <xdr:sp macro="" textlink="">
      <xdr:nvSpPr>
        <xdr:cNvPr id="278" name="円/楕円 277"/>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35577</xdr:rowOff>
    </xdr:from>
    <xdr:ext cx="762000" cy="259045"/>
    <xdr:sp macro="" textlink="">
      <xdr:nvSpPr>
        <xdr:cNvPr id="279" name="テキスト ボックス 278"/>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82550</xdr:rowOff>
    </xdr:from>
    <xdr:to>
      <xdr:col>19</xdr:col>
      <xdr:colOff>6350</xdr:colOff>
      <xdr:row>54</xdr:row>
      <xdr:rowOff>12700</xdr:rowOff>
    </xdr:to>
    <xdr:sp macro="" textlink="">
      <xdr:nvSpPr>
        <xdr:cNvPr id="280" name="円/楕円 279"/>
        <xdr:cNvSpPr/>
      </xdr:nvSpPr>
      <xdr:spPr>
        <a:xfrm>
          <a:off x="12954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22877</xdr:rowOff>
    </xdr:from>
    <xdr:ext cx="762000" cy="259045"/>
    <xdr:sp macro="" textlink="">
      <xdr:nvSpPr>
        <xdr:cNvPr id="281" name="テキスト ボックス 280"/>
        <xdr:cNvSpPr txBox="1"/>
      </xdr:nvSpPr>
      <xdr:spPr>
        <a:xfrm>
          <a:off x="12623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補助費等に係る経常収支比率は類似団体平均を上回っている。これは、消防及び清掃業務などを一部事務組合が行っているため、その一部事務組合への負担金が計上されるためである。補助費等に係る経常収支比率</a:t>
          </a:r>
          <a:r>
            <a:rPr lang="en-US" altLang="ja-JP" sz="1100">
              <a:solidFill>
                <a:schemeClr val="dk1"/>
              </a:solidFill>
              <a:effectLst/>
              <a:latin typeface="+mn-lt"/>
              <a:ea typeface="+mn-ea"/>
              <a:cs typeface="+mn-cs"/>
            </a:rPr>
            <a:t>12.8</a:t>
          </a:r>
          <a:r>
            <a:rPr lang="ja-JP" altLang="ja-JP" sz="1100">
              <a:solidFill>
                <a:schemeClr val="dk1"/>
              </a:solidFill>
              <a:effectLst/>
              <a:latin typeface="+mn-lt"/>
              <a:ea typeface="+mn-ea"/>
              <a:cs typeface="+mn-cs"/>
            </a:rPr>
            <a:t>％（類似団体平均</a:t>
          </a:r>
          <a:r>
            <a:rPr lang="en-US" altLang="ja-JP" sz="1100">
              <a:solidFill>
                <a:schemeClr val="dk1"/>
              </a:solidFill>
              <a:effectLst/>
              <a:latin typeface="+mn-lt"/>
              <a:ea typeface="+mn-ea"/>
              <a:cs typeface="+mn-cs"/>
            </a:rPr>
            <a:t>11.7</a:t>
          </a:r>
          <a:r>
            <a:rPr lang="ja-JP" altLang="ja-JP" sz="1100">
              <a:solidFill>
                <a:schemeClr val="dk1"/>
              </a:solidFill>
              <a:effectLst/>
              <a:latin typeface="+mn-lt"/>
              <a:ea typeface="+mn-ea"/>
              <a:cs typeface="+mn-cs"/>
            </a:rPr>
            <a:t>％）のうち、一部事務組合負担金に係るものは</a:t>
          </a:r>
          <a:r>
            <a:rPr lang="en-US" altLang="ja-JP" sz="1100">
              <a:solidFill>
                <a:schemeClr val="dk1"/>
              </a:solidFill>
              <a:effectLst/>
              <a:latin typeface="+mn-lt"/>
              <a:ea typeface="+mn-ea"/>
              <a:cs typeface="+mn-cs"/>
            </a:rPr>
            <a:t>7.8</a:t>
          </a:r>
          <a:r>
            <a:rPr lang="ja-JP" altLang="ja-JP" sz="1100">
              <a:solidFill>
                <a:schemeClr val="dk1"/>
              </a:solidFill>
              <a:effectLst/>
              <a:latin typeface="+mn-lt"/>
              <a:ea typeface="+mn-ea"/>
              <a:cs typeface="+mn-cs"/>
            </a:rPr>
            <a:t>％（類似団体平均</a:t>
          </a:r>
          <a:r>
            <a:rPr lang="en-US" altLang="ja-JP" sz="1100">
              <a:solidFill>
                <a:schemeClr val="dk1"/>
              </a:solidFill>
              <a:effectLst/>
              <a:latin typeface="+mn-lt"/>
              <a:ea typeface="+mn-ea"/>
              <a:cs typeface="+mn-cs"/>
            </a:rPr>
            <a:t>5.2</a:t>
          </a:r>
          <a:r>
            <a:rPr lang="ja-JP" altLang="ja-JP" sz="1100">
              <a:solidFill>
                <a:schemeClr val="dk1"/>
              </a:solidFill>
              <a:effectLst/>
              <a:latin typeface="+mn-lt"/>
              <a:ea typeface="+mn-ea"/>
              <a:cs typeface="+mn-cs"/>
            </a:rPr>
            <a:t>％）であり、それ以外のものは</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％（類似団体平均</a:t>
          </a:r>
          <a:r>
            <a:rPr lang="en-US" altLang="ja-JP" sz="1100">
              <a:solidFill>
                <a:schemeClr val="dk1"/>
              </a:solidFill>
              <a:effectLst/>
              <a:latin typeface="+mn-lt"/>
              <a:ea typeface="+mn-ea"/>
              <a:cs typeface="+mn-cs"/>
            </a:rPr>
            <a:t>6.6</a:t>
          </a:r>
          <a:r>
            <a:rPr lang="ja-JP" altLang="ja-JP" sz="1100">
              <a:solidFill>
                <a:schemeClr val="dk1"/>
              </a:solidFill>
              <a:effectLst/>
              <a:latin typeface="+mn-lt"/>
              <a:ea typeface="+mn-ea"/>
              <a:cs typeface="+mn-cs"/>
            </a:rPr>
            <a:t>％）である。これは、平成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月に「補助金等健全化に関する要綱」を策定し着実に進めているためである。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122428</xdr:rowOff>
    </xdr:from>
    <xdr:to>
      <xdr:col>24</xdr:col>
      <xdr:colOff>31750</xdr:colOff>
      <xdr:row>41</xdr:row>
      <xdr:rowOff>106426</xdr:rowOff>
    </xdr:to>
    <xdr:cxnSp macro="">
      <xdr:nvCxnSpPr>
        <xdr:cNvPr id="307" name="直線コネクタ 306"/>
        <xdr:cNvCxnSpPr/>
      </xdr:nvCxnSpPr>
      <xdr:spPr>
        <a:xfrm flipV="1">
          <a:off x="16510000" y="5608828"/>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308"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309" name="直線コネクタ 308"/>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37355</xdr:rowOff>
    </xdr:from>
    <xdr:ext cx="762000" cy="259045"/>
    <xdr:sp macro="" textlink="">
      <xdr:nvSpPr>
        <xdr:cNvPr id="310"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122428</xdr:rowOff>
    </xdr:from>
    <xdr:to>
      <xdr:col>24</xdr:col>
      <xdr:colOff>120650</xdr:colOff>
      <xdr:row>32</xdr:row>
      <xdr:rowOff>122428</xdr:rowOff>
    </xdr:to>
    <xdr:cxnSp macro="">
      <xdr:nvCxnSpPr>
        <xdr:cNvPr id="311" name="直線コネクタ 310"/>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97282</xdr:rowOff>
    </xdr:from>
    <xdr:to>
      <xdr:col>24</xdr:col>
      <xdr:colOff>31750</xdr:colOff>
      <xdr:row>37</xdr:row>
      <xdr:rowOff>106426</xdr:rowOff>
    </xdr:to>
    <xdr:cxnSp macro="">
      <xdr:nvCxnSpPr>
        <xdr:cNvPr id="312" name="直線コネクタ 311"/>
        <xdr:cNvCxnSpPr/>
      </xdr:nvCxnSpPr>
      <xdr:spPr>
        <a:xfrm flipV="1">
          <a:off x="15671800" y="64409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13"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4" name="フローチャート : 判断 31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37</xdr:row>
      <xdr:rowOff>106426</xdr:rowOff>
    </xdr:to>
    <xdr:cxnSp macro="">
      <xdr:nvCxnSpPr>
        <xdr:cNvPr id="315" name="直線コネクタ 314"/>
        <xdr:cNvCxnSpPr/>
      </xdr:nvCxnSpPr>
      <xdr:spPr>
        <a:xfrm>
          <a:off x="14782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6" name="フローチャート : 判断 315"/>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17" name="テキスト ボックス 316"/>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38</xdr:row>
      <xdr:rowOff>62992</xdr:rowOff>
    </xdr:to>
    <xdr:cxnSp macro="">
      <xdr:nvCxnSpPr>
        <xdr:cNvPr id="318" name="直線コネクタ 317"/>
        <xdr:cNvCxnSpPr/>
      </xdr:nvCxnSpPr>
      <xdr:spPr>
        <a:xfrm flipV="1">
          <a:off x="13893800" y="64043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0" name="テキスト ボックス 31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62992</xdr:rowOff>
    </xdr:from>
    <xdr:to>
      <xdr:col>20</xdr:col>
      <xdr:colOff>158750</xdr:colOff>
      <xdr:row>38</xdr:row>
      <xdr:rowOff>90424</xdr:rowOff>
    </xdr:to>
    <xdr:cxnSp macro="">
      <xdr:nvCxnSpPr>
        <xdr:cNvPr id="321" name="直線コネクタ 320"/>
        <xdr:cNvCxnSpPr/>
      </xdr:nvCxnSpPr>
      <xdr:spPr>
        <a:xfrm flipV="1">
          <a:off x="13004800" y="6578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2" name="フローチャート : 判断 32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23" name="テキスト ボックス 32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4" name="フローチャート : 判断 323"/>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5" name="テキスト ボックス 324"/>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31" name="円/楕円 330"/>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32"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55626</xdr:rowOff>
    </xdr:from>
    <xdr:to>
      <xdr:col>22</xdr:col>
      <xdr:colOff>615950</xdr:colOff>
      <xdr:row>37</xdr:row>
      <xdr:rowOff>157226</xdr:rowOff>
    </xdr:to>
    <xdr:sp macro="" textlink="">
      <xdr:nvSpPr>
        <xdr:cNvPr id="333" name="円/楕円 332"/>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142003</xdr:rowOff>
    </xdr:from>
    <xdr:ext cx="736600" cy="259045"/>
    <xdr:sp macro="" textlink="">
      <xdr:nvSpPr>
        <xdr:cNvPr id="334" name="テキスト ボックス 333"/>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35" name="円/楕円 334"/>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36" name="テキスト ボックス 335"/>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12192</xdr:rowOff>
    </xdr:from>
    <xdr:to>
      <xdr:col>20</xdr:col>
      <xdr:colOff>209550</xdr:colOff>
      <xdr:row>38</xdr:row>
      <xdr:rowOff>113792</xdr:rowOff>
    </xdr:to>
    <xdr:sp macro="" textlink="">
      <xdr:nvSpPr>
        <xdr:cNvPr id="337" name="円/楕円 336"/>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98569</xdr:rowOff>
    </xdr:from>
    <xdr:ext cx="762000" cy="259045"/>
    <xdr:sp macro="" textlink="">
      <xdr:nvSpPr>
        <xdr:cNvPr id="338" name="テキスト ボックス 337"/>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39624</xdr:rowOff>
    </xdr:from>
    <xdr:to>
      <xdr:col>19</xdr:col>
      <xdr:colOff>6350</xdr:colOff>
      <xdr:row>38</xdr:row>
      <xdr:rowOff>141224</xdr:rowOff>
    </xdr:to>
    <xdr:sp macro="" textlink="">
      <xdr:nvSpPr>
        <xdr:cNvPr id="339" name="円/楕円 338"/>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126001</xdr:rowOff>
    </xdr:from>
    <xdr:ext cx="762000" cy="259045"/>
    <xdr:sp macro="" textlink="">
      <xdr:nvSpPr>
        <xdr:cNvPr id="340" name="テキスト ボックス 339"/>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・昭和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の人口増加に対応するために借り入れた地方債の償還が徐々に終了し公債費は近年、減少傾向にあるが、今後は、地方交付税原資の不足により発行した臨時財政対策債や合併特例債の償還費が増加することから増加傾向に転じると推計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63500</xdr:rowOff>
    </xdr:from>
    <xdr:to>
      <xdr:col>7</xdr:col>
      <xdr:colOff>15875</xdr:colOff>
      <xdr:row>81</xdr:row>
      <xdr:rowOff>82550</xdr:rowOff>
    </xdr:to>
    <xdr:cxnSp macro="">
      <xdr:nvCxnSpPr>
        <xdr:cNvPr id="368" name="直線コネクタ 367"/>
        <xdr:cNvCxnSpPr/>
      </xdr:nvCxnSpPr>
      <xdr:spPr>
        <a:xfrm flipV="1">
          <a:off x="4826000" y="12407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9"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70" name="直線コネクタ 369"/>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149877</xdr:rowOff>
    </xdr:from>
    <xdr:ext cx="762000" cy="259045"/>
    <xdr:sp macro="" textlink="">
      <xdr:nvSpPr>
        <xdr:cNvPr id="371"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63500</xdr:rowOff>
    </xdr:from>
    <xdr:to>
      <xdr:col>7</xdr:col>
      <xdr:colOff>104775</xdr:colOff>
      <xdr:row>72</xdr:row>
      <xdr:rowOff>63500</xdr:rowOff>
    </xdr:to>
    <xdr:cxnSp macro="">
      <xdr:nvCxnSpPr>
        <xdr:cNvPr id="372" name="直線コネクタ 371"/>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75</xdr:row>
      <xdr:rowOff>82550</xdr:rowOff>
    </xdr:to>
    <xdr:cxnSp macro="">
      <xdr:nvCxnSpPr>
        <xdr:cNvPr id="373" name="直線コネクタ 372"/>
        <xdr:cNvCxnSpPr/>
      </xdr:nvCxnSpPr>
      <xdr:spPr>
        <a:xfrm>
          <a:off x="3987800" y="1292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74"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5" name="フローチャート : 判断 374"/>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57150</xdr:rowOff>
    </xdr:from>
    <xdr:to>
      <xdr:col>5</xdr:col>
      <xdr:colOff>549275</xdr:colOff>
      <xdr:row>75</xdr:row>
      <xdr:rowOff>69850</xdr:rowOff>
    </xdr:to>
    <xdr:cxnSp macro="">
      <xdr:nvCxnSpPr>
        <xdr:cNvPr id="376" name="直線コネクタ 375"/>
        <xdr:cNvCxnSpPr/>
      </xdr:nvCxnSpPr>
      <xdr:spPr>
        <a:xfrm>
          <a:off x="3098800" y="1291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127000</xdr:rowOff>
    </xdr:from>
    <xdr:to>
      <xdr:col>5</xdr:col>
      <xdr:colOff>600075</xdr:colOff>
      <xdr:row>77</xdr:row>
      <xdr:rowOff>57150</xdr:rowOff>
    </xdr:to>
    <xdr:sp macro="" textlink="">
      <xdr:nvSpPr>
        <xdr:cNvPr id="377" name="フローチャート : 判断 376"/>
        <xdr:cNvSpPr/>
      </xdr:nvSpPr>
      <xdr:spPr>
        <a:xfrm>
          <a:off x="3937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41927</xdr:rowOff>
    </xdr:from>
    <xdr:ext cx="736600" cy="259045"/>
    <xdr:sp macro="" textlink="">
      <xdr:nvSpPr>
        <xdr:cNvPr id="378" name="テキスト ボックス 377"/>
        <xdr:cNvSpPr txBox="1"/>
      </xdr:nvSpPr>
      <xdr:spPr>
        <a:xfrm>
          <a:off x="3606800" y="1324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57150</xdr:rowOff>
    </xdr:from>
    <xdr:to>
      <xdr:col>4</xdr:col>
      <xdr:colOff>346075</xdr:colOff>
      <xdr:row>75</xdr:row>
      <xdr:rowOff>95250</xdr:rowOff>
    </xdr:to>
    <xdr:cxnSp macro="">
      <xdr:nvCxnSpPr>
        <xdr:cNvPr id="379" name="直線コネクタ 378"/>
        <xdr:cNvCxnSpPr/>
      </xdr:nvCxnSpPr>
      <xdr:spPr>
        <a:xfrm flipV="1">
          <a:off x="2209800" y="1291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165100</xdr:rowOff>
    </xdr:from>
    <xdr:to>
      <xdr:col>4</xdr:col>
      <xdr:colOff>396875</xdr:colOff>
      <xdr:row>77</xdr:row>
      <xdr:rowOff>95250</xdr:rowOff>
    </xdr:to>
    <xdr:sp macro="" textlink="">
      <xdr:nvSpPr>
        <xdr:cNvPr id="380" name="フローチャート : 判断 379"/>
        <xdr:cNvSpPr/>
      </xdr:nvSpPr>
      <xdr:spPr>
        <a:xfrm>
          <a:off x="3048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80027</xdr:rowOff>
    </xdr:from>
    <xdr:ext cx="762000" cy="259045"/>
    <xdr:sp macro="" textlink="">
      <xdr:nvSpPr>
        <xdr:cNvPr id="381" name="テキスト ボックス 380"/>
        <xdr:cNvSpPr txBox="1"/>
      </xdr:nvSpPr>
      <xdr:spPr>
        <a:xfrm>
          <a:off x="2717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75</xdr:row>
      <xdr:rowOff>95250</xdr:rowOff>
    </xdr:to>
    <xdr:cxnSp macro="">
      <xdr:nvCxnSpPr>
        <xdr:cNvPr id="382" name="直線コネクタ 381"/>
        <xdr:cNvCxnSpPr/>
      </xdr:nvCxnSpPr>
      <xdr:spPr>
        <a:xfrm>
          <a:off x="1320800" y="1292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152400</xdr:rowOff>
    </xdr:from>
    <xdr:to>
      <xdr:col>3</xdr:col>
      <xdr:colOff>193675</xdr:colOff>
      <xdr:row>77</xdr:row>
      <xdr:rowOff>82550</xdr:rowOff>
    </xdr:to>
    <xdr:sp macro="" textlink="">
      <xdr:nvSpPr>
        <xdr:cNvPr id="383" name="フローチャート : 判断 38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67327</xdr:rowOff>
    </xdr:from>
    <xdr:ext cx="762000" cy="259045"/>
    <xdr:sp macro="" textlink="">
      <xdr:nvSpPr>
        <xdr:cNvPr id="384" name="テキスト ボックス 383"/>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385" name="フローチャート : 判断 384"/>
        <xdr:cNvSpPr/>
      </xdr:nvSpPr>
      <xdr:spPr>
        <a:xfrm>
          <a:off x="1270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22877</xdr:rowOff>
    </xdr:from>
    <xdr:ext cx="762000" cy="259045"/>
    <xdr:sp macro="" textlink="">
      <xdr:nvSpPr>
        <xdr:cNvPr id="386" name="テキスト ボックス 385"/>
        <xdr:cNvSpPr txBox="1"/>
      </xdr:nvSpPr>
      <xdr:spPr>
        <a:xfrm>
          <a:off x="939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31750</xdr:rowOff>
    </xdr:from>
    <xdr:to>
      <xdr:col>7</xdr:col>
      <xdr:colOff>66675</xdr:colOff>
      <xdr:row>75</xdr:row>
      <xdr:rowOff>133350</xdr:rowOff>
    </xdr:to>
    <xdr:sp macro="" textlink="">
      <xdr:nvSpPr>
        <xdr:cNvPr id="392" name="円/楕円 391"/>
        <xdr:cNvSpPr/>
      </xdr:nvSpPr>
      <xdr:spPr>
        <a:xfrm>
          <a:off x="47752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48277</xdr:rowOff>
    </xdr:from>
    <xdr:ext cx="762000" cy="259045"/>
    <xdr:sp macro="" textlink="">
      <xdr:nvSpPr>
        <xdr:cNvPr id="393" name="公債費該当値テキスト"/>
        <xdr:cNvSpPr txBox="1"/>
      </xdr:nvSpPr>
      <xdr:spPr>
        <a:xfrm>
          <a:off x="49149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94" name="円/楕円 393"/>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130827</xdr:rowOff>
    </xdr:from>
    <xdr:ext cx="736600" cy="259045"/>
    <xdr:sp macro="" textlink="">
      <xdr:nvSpPr>
        <xdr:cNvPr id="395" name="テキスト ボックス 394"/>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6350</xdr:rowOff>
    </xdr:from>
    <xdr:to>
      <xdr:col>4</xdr:col>
      <xdr:colOff>396875</xdr:colOff>
      <xdr:row>75</xdr:row>
      <xdr:rowOff>107950</xdr:rowOff>
    </xdr:to>
    <xdr:sp macro="" textlink="">
      <xdr:nvSpPr>
        <xdr:cNvPr id="396" name="円/楕円 395"/>
        <xdr:cNvSpPr/>
      </xdr:nvSpPr>
      <xdr:spPr>
        <a:xfrm>
          <a:off x="3048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118127</xdr:rowOff>
    </xdr:from>
    <xdr:ext cx="762000" cy="259045"/>
    <xdr:sp macro="" textlink="">
      <xdr:nvSpPr>
        <xdr:cNvPr id="397" name="テキスト ボックス 396"/>
        <xdr:cNvSpPr txBox="1"/>
      </xdr:nvSpPr>
      <xdr:spPr>
        <a:xfrm>
          <a:off x="27178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44450</xdr:rowOff>
    </xdr:from>
    <xdr:to>
      <xdr:col>3</xdr:col>
      <xdr:colOff>193675</xdr:colOff>
      <xdr:row>75</xdr:row>
      <xdr:rowOff>146050</xdr:rowOff>
    </xdr:to>
    <xdr:sp macro="" textlink="">
      <xdr:nvSpPr>
        <xdr:cNvPr id="398" name="円/楕円 397"/>
        <xdr:cNvSpPr/>
      </xdr:nvSpPr>
      <xdr:spPr>
        <a:xfrm>
          <a:off x="21590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156227</xdr:rowOff>
    </xdr:from>
    <xdr:ext cx="762000" cy="259045"/>
    <xdr:sp macro="" textlink="">
      <xdr:nvSpPr>
        <xdr:cNvPr id="399" name="テキスト ボックス 398"/>
        <xdr:cNvSpPr txBox="1"/>
      </xdr:nvSpPr>
      <xdr:spPr>
        <a:xfrm>
          <a:off x="1828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19050</xdr:rowOff>
    </xdr:from>
    <xdr:to>
      <xdr:col>1</xdr:col>
      <xdr:colOff>676275</xdr:colOff>
      <xdr:row>75</xdr:row>
      <xdr:rowOff>120650</xdr:rowOff>
    </xdr:to>
    <xdr:sp macro="" textlink="">
      <xdr:nvSpPr>
        <xdr:cNvPr id="400" name="円/楕円 399"/>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130827</xdr:rowOff>
    </xdr:from>
    <xdr:ext cx="762000" cy="259045"/>
    <xdr:sp macro="" textlink="">
      <xdr:nvSpPr>
        <xdr:cNvPr id="401" name="テキスト ボックス 400"/>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人当たりの経常経費に充当される一般財源総額（公債費以外）は、</a:t>
          </a:r>
          <a:r>
            <a:rPr lang="en-US" altLang="ja-JP" sz="1100">
              <a:solidFill>
                <a:schemeClr val="dk1"/>
              </a:solidFill>
              <a:effectLst/>
              <a:latin typeface="+mn-lt"/>
              <a:ea typeface="+mn-ea"/>
              <a:cs typeface="+mn-cs"/>
            </a:rPr>
            <a:t>183,914</a:t>
          </a:r>
          <a:r>
            <a:rPr lang="ja-JP" altLang="ja-JP" sz="1100">
              <a:solidFill>
                <a:schemeClr val="dk1"/>
              </a:solidFill>
              <a:effectLst/>
              <a:latin typeface="+mn-lt"/>
              <a:ea typeface="+mn-ea"/>
              <a:cs typeface="+mn-cs"/>
            </a:rPr>
            <a:t>円であり、類似団体平均の</a:t>
          </a:r>
          <a:r>
            <a:rPr lang="en-US" altLang="ja-JP" sz="1100">
              <a:solidFill>
                <a:schemeClr val="dk1"/>
              </a:solidFill>
              <a:effectLst/>
              <a:latin typeface="+mn-lt"/>
              <a:ea typeface="+mn-ea"/>
              <a:cs typeface="+mn-cs"/>
            </a:rPr>
            <a:t>172,390</a:t>
          </a:r>
          <a:r>
            <a:rPr lang="ja-JP" altLang="ja-JP" sz="1100">
              <a:solidFill>
                <a:schemeClr val="dk1"/>
              </a:solidFill>
              <a:effectLst/>
              <a:latin typeface="+mn-lt"/>
              <a:ea typeface="+mn-ea"/>
              <a:cs typeface="+mn-cs"/>
            </a:rPr>
            <a:t>円に比べ</a:t>
          </a:r>
          <a:r>
            <a:rPr lang="en-US" altLang="ja-JP" sz="1100">
              <a:solidFill>
                <a:schemeClr val="dk1"/>
              </a:solidFill>
              <a:effectLst/>
              <a:latin typeface="+mn-lt"/>
              <a:ea typeface="+mn-ea"/>
              <a:cs typeface="+mn-cs"/>
            </a:rPr>
            <a:t>11,524</a:t>
          </a:r>
          <a:r>
            <a:rPr lang="ja-JP" altLang="ja-JP" sz="1100">
              <a:solidFill>
                <a:schemeClr val="dk1"/>
              </a:solidFill>
              <a:effectLst/>
              <a:latin typeface="+mn-lt"/>
              <a:ea typeface="+mn-ea"/>
              <a:cs typeface="+mn-cs"/>
            </a:rPr>
            <a:t>円多くなっているが、普通交付税の合併算定替の恩恵を受けて（平成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年度普通交付税の合併算定替による増加額：約</a:t>
          </a:r>
          <a:r>
            <a:rPr lang="en-US" altLang="ja-JP" sz="1100">
              <a:solidFill>
                <a:schemeClr val="dk1"/>
              </a:solidFill>
              <a:effectLst/>
              <a:latin typeface="+mn-lt"/>
              <a:ea typeface="+mn-ea"/>
              <a:cs typeface="+mn-cs"/>
            </a:rPr>
            <a:t>15.5</a:t>
          </a:r>
          <a:r>
            <a:rPr lang="ja-JP" altLang="ja-JP" sz="1100">
              <a:solidFill>
                <a:schemeClr val="dk1"/>
              </a:solidFill>
              <a:effectLst/>
              <a:latin typeface="+mn-lt"/>
              <a:ea typeface="+mn-ea"/>
              <a:cs typeface="+mn-cs"/>
            </a:rPr>
            <a:t>億円）経常収支比率は類似団体よりも低く抑えられている。今後も合併算定替の特例措置がなくなる平成</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年度見据えて身の丈にあった自治体規模への転換を図っていく。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33274</xdr:rowOff>
    </xdr:from>
    <xdr:to>
      <xdr:col>24</xdr:col>
      <xdr:colOff>31750</xdr:colOff>
      <xdr:row>80</xdr:row>
      <xdr:rowOff>58420</xdr:rowOff>
    </xdr:to>
    <xdr:cxnSp macro="">
      <xdr:nvCxnSpPr>
        <xdr:cNvPr id="427" name="直線コネクタ 426"/>
        <xdr:cNvCxnSpPr/>
      </xdr:nvCxnSpPr>
      <xdr:spPr>
        <a:xfrm flipV="1">
          <a:off x="16510000" y="12892024"/>
          <a:ext cx="0" cy="882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8"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9" name="直線コネクタ 428"/>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119651</xdr:rowOff>
    </xdr:from>
    <xdr:ext cx="762000" cy="259045"/>
    <xdr:sp macro="" textlink="">
      <xdr:nvSpPr>
        <xdr:cNvPr id="43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23</xdr:col>
      <xdr:colOff>628650</xdr:colOff>
      <xdr:row>75</xdr:row>
      <xdr:rowOff>33274</xdr:rowOff>
    </xdr:from>
    <xdr:to>
      <xdr:col>24</xdr:col>
      <xdr:colOff>120650</xdr:colOff>
      <xdr:row>75</xdr:row>
      <xdr:rowOff>33274</xdr:rowOff>
    </xdr:to>
    <xdr:cxnSp macro="">
      <xdr:nvCxnSpPr>
        <xdr:cNvPr id="431" name="直線コネクタ 43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42418</xdr:rowOff>
    </xdr:from>
    <xdr:to>
      <xdr:col>24</xdr:col>
      <xdr:colOff>31750</xdr:colOff>
      <xdr:row>75</xdr:row>
      <xdr:rowOff>147574</xdr:rowOff>
    </xdr:to>
    <xdr:cxnSp macro="">
      <xdr:nvCxnSpPr>
        <xdr:cNvPr id="432" name="直線コネクタ 431"/>
        <xdr:cNvCxnSpPr/>
      </xdr:nvCxnSpPr>
      <xdr:spPr>
        <a:xfrm>
          <a:off x="15671800" y="129011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43705</xdr:rowOff>
    </xdr:from>
    <xdr:ext cx="762000" cy="259045"/>
    <xdr:sp macro="" textlink="">
      <xdr:nvSpPr>
        <xdr:cNvPr id="433" name="公債費以外平均値テキスト"/>
        <xdr:cNvSpPr txBox="1"/>
      </xdr:nvSpPr>
      <xdr:spPr>
        <a:xfrm>
          <a:off x="16598900" y="13073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71628</xdr:rowOff>
    </xdr:from>
    <xdr:to>
      <xdr:col>24</xdr:col>
      <xdr:colOff>82550</xdr:colOff>
      <xdr:row>77</xdr:row>
      <xdr:rowOff>1778</xdr:rowOff>
    </xdr:to>
    <xdr:sp macro="" textlink="">
      <xdr:nvSpPr>
        <xdr:cNvPr id="434" name="フローチャート : 判断 433"/>
        <xdr:cNvSpPr/>
      </xdr:nvSpPr>
      <xdr:spPr>
        <a:xfrm>
          <a:off x="164592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24130</xdr:rowOff>
    </xdr:from>
    <xdr:to>
      <xdr:col>22</xdr:col>
      <xdr:colOff>565150</xdr:colOff>
      <xdr:row>75</xdr:row>
      <xdr:rowOff>42418</xdr:rowOff>
    </xdr:to>
    <xdr:cxnSp macro="">
      <xdr:nvCxnSpPr>
        <xdr:cNvPr id="435" name="直線コネクタ 434"/>
        <xdr:cNvCxnSpPr/>
      </xdr:nvCxnSpPr>
      <xdr:spPr>
        <a:xfrm>
          <a:off x="14782800" y="12882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436" name="フローチャート : 判断 435"/>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130573</xdr:rowOff>
    </xdr:from>
    <xdr:ext cx="736600" cy="259045"/>
    <xdr:sp macro="" textlink="">
      <xdr:nvSpPr>
        <xdr:cNvPr id="437" name="テキスト ボックス 436"/>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65278</xdr:rowOff>
    </xdr:to>
    <xdr:cxnSp macro="">
      <xdr:nvCxnSpPr>
        <xdr:cNvPr id="438" name="直線コネクタ 437"/>
        <xdr:cNvCxnSpPr/>
      </xdr:nvCxnSpPr>
      <xdr:spPr>
        <a:xfrm flipV="1">
          <a:off x="13893800" y="128828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71628</xdr:rowOff>
    </xdr:from>
    <xdr:to>
      <xdr:col>21</xdr:col>
      <xdr:colOff>412750</xdr:colOff>
      <xdr:row>77</xdr:row>
      <xdr:rowOff>1778</xdr:rowOff>
    </xdr:to>
    <xdr:sp macro="" textlink="">
      <xdr:nvSpPr>
        <xdr:cNvPr id="439" name="フローチャート : 判断 438"/>
        <xdr:cNvSpPr/>
      </xdr:nvSpPr>
      <xdr:spPr>
        <a:xfrm>
          <a:off x="14732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158005</xdr:rowOff>
    </xdr:from>
    <xdr:ext cx="762000" cy="259045"/>
    <xdr:sp macro="" textlink="">
      <xdr:nvSpPr>
        <xdr:cNvPr id="440" name="テキスト ボックス 439"/>
        <xdr:cNvSpPr txBox="1"/>
      </xdr:nvSpPr>
      <xdr:spPr>
        <a:xfrm>
          <a:off x="14401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159004</xdr:rowOff>
    </xdr:from>
    <xdr:to>
      <xdr:col>20</xdr:col>
      <xdr:colOff>158750</xdr:colOff>
      <xdr:row>75</xdr:row>
      <xdr:rowOff>65278</xdr:rowOff>
    </xdr:to>
    <xdr:cxnSp macro="">
      <xdr:nvCxnSpPr>
        <xdr:cNvPr id="441" name="直線コネクタ 440"/>
        <xdr:cNvCxnSpPr/>
      </xdr:nvCxnSpPr>
      <xdr:spPr>
        <a:xfrm>
          <a:off x="13004800" y="128463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21337</xdr:rowOff>
    </xdr:from>
    <xdr:to>
      <xdr:col>20</xdr:col>
      <xdr:colOff>209550</xdr:colOff>
      <xdr:row>76</xdr:row>
      <xdr:rowOff>122937</xdr:rowOff>
    </xdr:to>
    <xdr:sp macro="" textlink="">
      <xdr:nvSpPr>
        <xdr:cNvPr id="442" name="フローチャート : 判断 441"/>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107714</xdr:rowOff>
    </xdr:from>
    <xdr:ext cx="762000" cy="259045"/>
    <xdr:sp macro="" textlink="">
      <xdr:nvSpPr>
        <xdr:cNvPr id="443" name="テキスト ボックス 442"/>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44" name="フローチャート : 判断 443"/>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9414</xdr:rowOff>
    </xdr:from>
    <xdr:ext cx="762000" cy="259045"/>
    <xdr:sp macro="" textlink="">
      <xdr:nvSpPr>
        <xdr:cNvPr id="445" name="テキスト ボックス 444"/>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96774</xdr:rowOff>
    </xdr:from>
    <xdr:to>
      <xdr:col>24</xdr:col>
      <xdr:colOff>82550</xdr:colOff>
      <xdr:row>76</xdr:row>
      <xdr:rowOff>26924</xdr:rowOff>
    </xdr:to>
    <xdr:sp macro="" textlink="">
      <xdr:nvSpPr>
        <xdr:cNvPr id="451" name="円/楕円 450"/>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5351</xdr:rowOff>
    </xdr:from>
    <xdr:ext cx="762000" cy="259045"/>
    <xdr:sp macro="" textlink="">
      <xdr:nvSpPr>
        <xdr:cNvPr id="452" name="公債費以外該当値テキスト"/>
        <xdr:cNvSpPr txBox="1"/>
      </xdr:nvSpPr>
      <xdr:spPr>
        <a:xfrm>
          <a:off x="16598900" y="1286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163068</xdr:rowOff>
    </xdr:from>
    <xdr:to>
      <xdr:col>22</xdr:col>
      <xdr:colOff>615950</xdr:colOff>
      <xdr:row>75</xdr:row>
      <xdr:rowOff>93218</xdr:rowOff>
    </xdr:to>
    <xdr:sp macro="" textlink="">
      <xdr:nvSpPr>
        <xdr:cNvPr id="453" name="円/楕円 452"/>
        <xdr:cNvSpPr/>
      </xdr:nvSpPr>
      <xdr:spPr>
        <a:xfrm>
          <a:off x="15621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103395</xdr:rowOff>
    </xdr:from>
    <xdr:ext cx="736600" cy="259045"/>
    <xdr:sp macro="" textlink="">
      <xdr:nvSpPr>
        <xdr:cNvPr id="454" name="テキスト ボックス 453"/>
        <xdr:cNvSpPr txBox="1"/>
      </xdr:nvSpPr>
      <xdr:spPr>
        <a:xfrm>
          <a:off x="15290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144780</xdr:rowOff>
    </xdr:from>
    <xdr:to>
      <xdr:col>21</xdr:col>
      <xdr:colOff>412750</xdr:colOff>
      <xdr:row>75</xdr:row>
      <xdr:rowOff>74930</xdr:rowOff>
    </xdr:to>
    <xdr:sp macro="" textlink="">
      <xdr:nvSpPr>
        <xdr:cNvPr id="455" name="円/楕円 454"/>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85107</xdr:rowOff>
    </xdr:from>
    <xdr:ext cx="762000" cy="259045"/>
    <xdr:sp macro="" textlink="">
      <xdr:nvSpPr>
        <xdr:cNvPr id="456" name="テキスト ボックス 455"/>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14478</xdr:rowOff>
    </xdr:from>
    <xdr:to>
      <xdr:col>20</xdr:col>
      <xdr:colOff>209550</xdr:colOff>
      <xdr:row>75</xdr:row>
      <xdr:rowOff>116078</xdr:rowOff>
    </xdr:to>
    <xdr:sp macro="" textlink="">
      <xdr:nvSpPr>
        <xdr:cNvPr id="457" name="円/楕円 456"/>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126255</xdr:rowOff>
    </xdr:from>
    <xdr:ext cx="762000" cy="259045"/>
    <xdr:sp macro="" textlink="">
      <xdr:nvSpPr>
        <xdr:cNvPr id="458" name="テキスト ボックス 457"/>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108204</xdr:rowOff>
    </xdr:from>
    <xdr:to>
      <xdr:col>19</xdr:col>
      <xdr:colOff>6350</xdr:colOff>
      <xdr:row>75</xdr:row>
      <xdr:rowOff>38354</xdr:rowOff>
    </xdr:to>
    <xdr:sp macro="" textlink="">
      <xdr:nvSpPr>
        <xdr:cNvPr id="459" name="円/楕円 458"/>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48531</xdr:rowOff>
    </xdr:from>
    <xdr:ext cx="762000" cy="259045"/>
    <xdr:sp macro="" textlink="">
      <xdr:nvSpPr>
        <xdr:cNvPr id="460" name="テキスト ボックス 459"/>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埼玉県秩父市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165862</xdr:rowOff>
    </xdr:from>
    <xdr:to>
      <xdr:col>4</xdr:col>
      <xdr:colOff>1117600</xdr:colOff>
      <xdr:row>20</xdr:row>
      <xdr:rowOff>113474</xdr:rowOff>
    </xdr:to>
    <xdr:cxnSp macro="">
      <xdr:nvCxnSpPr>
        <xdr:cNvPr id="45" name="直線コネクタ 44"/>
        <xdr:cNvCxnSpPr/>
      </xdr:nvCxnSpPr>
      <xdr:spPr bwMode="auto">
        <a:xfrm flipV="1">
          <a:off x="5651500" y="2270887"/>
          <a:ext cx="0" cy="1319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85551</xdr:rowOff>
    </xdr:from>
    <xdr:ext cx="762000" cy="259045"/>
    <xdr:sp macro="" textlink="">
      <xdr:nvSpPr>
        <xdr:cNvPr id="46" name="人口1人当たり決算額の推移最小値テキスト130"/>
        <xdr:cNvSpPr txBox="1"/>
      </xdr:nvSpPr>
      <xdr:spPr>
        <a:xfrm>
          <a:off x="5740400" y="35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49,105</a:t>
          </a:r>
          <a:endParaRPr kumimoji="1" lang="ja-JP" altLang="en-US" sz="1000" b="1">
            <a:latin typeface="ＭＳ Ｐゴシック"/>
          </a:endParaRPr>
        </a:p>
      </xdr:txBody>
    </xdr:sp>
    <xdr:clientData/>
  </xdr:oneCellAnchor>
  <xdr:twoCellAnchor>
    <xdr:from>
      <xdr:col>4</xdr:col>
      <xdr:colOff>1028700</xdr:colOff>
      <xdr:row>20</xdr:row>
      <xdr:rowOff>113474</xdr:rowOff>
    </xdr:from>
    <xdr:to>
      <xdr:col>5</xdr:col>
      <xdr:colOff>73025</xdr:colOff>
      <xdr:row>20</xdr:row>
      <xdr:rowOff>113474</xdr:rowOff>
    </xdr:to>
    <xdr:cxnSp macro="">
      <xdr:nvCxnSpPr>
        <xdr:cNvPr id="47" name="直線コネクタ 46"/>
        <xdr:cNvCxnSpPr/>
      </xdr:nvCxnSpPr>
      <xdr:spPr bwMode="auto">
        <a:xfrm>
          <a:off x="5562600" y="3590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80789</xdr:rowOff>
    </xdr:from>
    <xdr:ext cx="762000" cy="259045"/>
    <xdr:sp macro="" textlink="">
      <xdr:nvSpPr>
        <xdr:cNvPr id="48" name="人口1人当たり決算額の推移最大値テキスト130"/>
        <xdr:cNvSpPr txBox="1"/>
      </xdr:nvSpPr>
      <xdr:spPr>
        <a:xfrm>
          <a:off x="5740400" y="20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83,730</a:t>
          </a:r>
          <a:endParaRPr kumimoji="1" lang="ja-JP" altLang="en-US" sz="1000" b="1">
            <a:latin typeface="ＭＳ Ｐゴシック"/>
          </a:endParaRPr>
        </a:p>
      </xdr:txBody>
    </xdr:sp>
    <xdr:clientData/>
  </xdr:oneCellAnchor>
  <xdr:twoCellAnchor>
    <xdr:from>
      <xdr:col>4</xdr:col>
      <xdr:colOff>1028700</xdr:colOff>
      <xdr:row>12</xdr:row>
      <xdr:rowOff>165862</xdr:rowOff>
    </xdr:from>
    <xdr:to>
      <xdr:col>5</xdr:col>
      <xdr:colOff>73025</xdr:colOff>
      <xdr:row>12</xdr:row>
      <xdr:rowOff>165862</xdr:rowOff>
    </xdr:to>
    <xdr:cxnSp macro="">
      <xdr:nvCxnSpPr>
        <xdr:cNvPr id="49" name="直線コネクタ 48"/>
        <xdr:cNvCxnSpPr/>
      </xdr:nvCxnSpPr>
      <xdr:spPr bwMode="auto">
        <a:xfrm>
          <a:off x="5562600" y="22708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165862</xdr:rowOff>
    </xdr:from>
    <xdr:to>
      <xdr:col>4</xdr:col>
      <xdr:colOff>1117600</xdr:colOff>
      <xdr:row>13</xdr:row>
      <xdr:rowOff>18148</xdr:rowOff>
    </xdr:to>
    <xdr:cxnSp macro="">
      <xdr:nvCxnSpPr>
        <xdr:cNvPr id="50" name="直線コネクタ 49"/>
        <xdr:cNvCxnSpPr/>
      </xdr:nvCxnSpPr>
      <xdr:spPr bwMode="auto">
        <a:xfrm flipV="1">
          <a:off x="5003800" y="2270887"/>
          <a:ext cx="647700" cy="23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40505</xdr:rowOff>
    </xdr:from>
    <xdr:ext cx="762000" cy="259045"/>
    <xdr:sp macro="" textlink="">
      <xdr:nvSpPr>
        <xdr:cNvPr id="51" name="人口1人当たり決算額の推移平均値テキスト130"/>
        <xdr:cNvSpPr txBox="1"/>
      </xdr:nvSpPr>
      <xdr:spPr>
        <a:xfrm>
          <a:off x="5740400" y="2659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68428</xdr:rowOff>
    </xdr:from>
    <xdr:to>
      <xdr:col>5</xdr:col>
      <xdr:colOff>34925</xdr:colOff>
      <xdr:row>15</xdr:row>
      <xdr:rowOff>170028</xdr:rowOff>
    </xdr:to>
    <xdr:sp macro="" textlink="">
      <xdr:nvSpPr>
        <xdr:cNvPr id="52" name="フローチャート : 判断 51"/>
        <xdr:cNvSpPr/>
      </xdr:nvSpPr>
      <xdr:spPr bwMode="auto">
        <a:xfrm>
          <a:off x="5600700" y="2687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80251</xdr:rowOff>
    </xdr:from>
    <xdr:to>
      <xdr:col>4</xdr:col>
      <xdr:colOff>469900</xdr:colOff>
      <xdr:row>13</xdr:row>
      <xdr:rowOff>18148</xdr:rowOff>
    </xdr:to>
    <xdr:cxnSp macro="">
      <xdr:nvCxnSpPr>
        <xdr:cNvPr id="53" name="直線コネクタ 52"/>
        <xdr:cNvCxnSpPr/>
      </xdr:nvCxnSpPr>
      <xdr:spPr bwMode="auto">
        <a:xfrm>
          <a:off x="4305300" y="2185276"/>
          <a:ext cx="698500" cy="109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127368</xdr:rowOff>
    </xdr:from>
    <xdr:to>
      <xdr:col>4</xdr:col>
      <xdr:colOff>520700</xdr:colOff>
      <xdr:row>16</xdr:row>
      <xdr:rowOff>57518</xdr:rowOff>
    </xdr:to>
    <xdr:sp macro="" textlink="">
      <xdr:nvSpPr>
        <xdr:cNvPr id="54" name="フローチャート : 判断 53"/>
        <xdr:cNvSpPr/>
      </xdr:nvSpPr>
      <xdr:spPr bwMode="auto">
        <a:xfrm>
          <a:off x="49530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42295</xdr:rowOff>
    </xdr:from>
    <xdr:ext cx="736600" cy="259045"/>
    <xdr:sp macro="" textlink="">
      <xdr:nvSpPr>
        <xdr:cNvPr id="55" name="テキスト ボックス 54"/>
        <xdr:cNvSpPr txBox="1"/>
      </xdr:nvSpPr>
      <xdr:spPr>
        <a:xfrm>
          <a:off x="4622800" y="28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31293</xdr:rowOff>
    </xdr:from>
    <xdr:to>
      <xdr:col>3</xdr:col>
      <xdr:colOff>904875</xdr:colOff>
      <xdr:row>12</xdr:row>
      <xdr:rowOff>80251</xdr:rowOff>
    </xdr:to>
    <xdr:cxnSp macro="">
      <xdr:nvCxnSpPr>
        <xdr:cNvPr id="56" name="直線コネクタ 55"/>
        <xdr:cNvCxnSpPr/>
      </xdr:nvCxnSpPr>
      <xdr:spPr bwMode="auto">
        <a:xfrm>
          <a:off x="3606800" y="2136318"/>
          <a:ext cx="698500" cy="48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68008</xdr:rowOff>
    </xdr:from>
    <xdr:to>
      <xdr:col>3</xdr:col>
      <xdr:colOff>955675</xdr:colOff>
      <xdr:row>15</xdr:row>
      <xdr:rowOff>169608</xdr:rowOff>
    </xdr:to>
    <xdr:sp macro="" textlink="">
      <xdr:nvSpPr>
        <xdr:cNvPr id="57" name="フローチャート : 判断 56"/>
        <xdr:cNvSpPr/>
      </xdr:nvSpPr>
      <xdr:spPr bwMode="auto">
        <a:xfrm>
          <a:off x="42545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154385</xdr:rowOff>
    </xdr:from>
    <xdr:ext cx="762000" cy="259045"/>
    <xdr:sp macro="" textlink="">
      <xdr:nvSpPr>
        <xdr:cNvPr id="58" name="テキスト ボックス 57"/>
        <xdr:cNvSpPr txBox="1"/>
      </xdr:nvSpPr>
      <xdr:spPr>
        <a:xfrm>
          <a:off x="3924300" y="277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31293</xdr:rowOff>
    </xdr:from>
    <xdr:to>
      <xdr:col>3</xdr:col>
      <xdr:colOff>206375</xdr:colOff>
      <xdr:row>12</xdr:row>
      <xdr:rowOff>35903</xdr:rowOff>
    </xdr:to>
    <xdr:cxnSp macro="">
      <xdr:nvCxnSpPr>
        <xdr:cNvPr id="59" name="直線コネクタ 58"/>
        <xdr:cNvCxnSpPr/>
      </xdr:nvCxnSpPr>
      <xdr:spPr bwMode="auto">
        <a:xfrm flipV="1">
          <a:off x="2908300" y="2136318"/>
          <a:ext cx="6985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139103</xdr:rowOff>
    </xdr:from>
    <xdr:to>
      <xdr:col>3</xdr:col>
      <xdr:colOff>257175</xdr:colOff>
      <xdr:row>15</xdr:row>
      <xdr:rowOff>69253</xdr:rowOff>
    </xdr:to>
    <xdr:sp macro="" textlink="">
      <xdr:nvSpPr>
        <xdr:cNvPr id="60" name="フローチャート : 判断 59"/>
        <xdr:cNvSpPr/>
      </xdr:nvSpPr>
      <xdr:spPr bwMode="auto">
        <a:xfrm>
          <a:off x="35560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54030</xdr:rowOff>
    </xdr:from>
    <xdr:ext cx="762000" cy="259045"/>
    <xdr:sp macro="" textlink="">
      <xdr:nvSpPr>
        <xdr:cNvPr id="61" name="テキスト ボックス 60"/>
        <xdr:cNvSpPr txBox="1"/>
      </xdr:nvSpPr>
      <xdr:spPr>
        <a:xfrm>
          <a:off x="3225800" y="26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10211</xdr:rowOff>
    </xdr:from>
    <xdr:to>
      <xdr:col>2</xdr:col>
      <xdr:colOff>692150</xdr:colOff>
      <xdr:row>16</xdr:row>
      <xdr:rowOff>111811</xdr:rowOff>
    </xdr:to>
    <xdr:sp macro="" textlink="">
      <xdr:nvSpPr>
        <xdr:cNvPr id="62" name="フローチャート : 判断 61"/>
        <xdr:cNvSpPr/>
      </xdr:nvSpPr>
      <xdr:spPr bwMode="auto">
        <a:xfrm>
          <a:off x="28575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96588</xdr:rowOff>
    </xdr:from>
    <xdr:ext cx="762000" cy="259045"/>
    <xdr:sp macro="" textlink="">
      <xdr:nvSpPr>
        <xdr:cNvPr id="63" name="テキスト ボックス 62"/>
        <xdr:cNvSpPr txBox="1"/>
      </xdr:nvSpPr>
      <xdr:spPr>
        <a:xfrm>
          <a:off x="25273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115062</xdr:rowOff>
    </xdr:from>
    <xdr:to>
      <xdr:col>5</xdr:col>
      <xdr:colOff>34925</xdr:colOff>
      <xdr:row>13</xdr:row>
      <xdr:rowOff>45212</xdr:rowOff>
    </xdr:to>
    <xdr:sp macro="" textlink="">
      <xdr:nvSpPr>
        <xdr:cNvPr id="69" name="円/楕円 68"/>
        <xdr:cNvSpPr/>
      </xdr:nvSpPr>
      <xdr:spPr bwMode="auto">
        <a:xfrm>
          <a:off x="5600700" y="2220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61739</xdr:rowOff>
    </xdr:from>
    <xdr:ext cx="762000" cy="259045"/>
    <xdr:sp macro="" textlink="">
      <xdr:nvSpPr>
        <xdr:cNvPr id="70" name="人口1人当たり決算額の推移該当値テキスト130"/>
        <xdr:cNvSpPr txBox="1"/>
      </xdr:nvSpPr>
      <xdr:spPr>
        <a:xfrm>
          <a:off x="5740400" y="216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83,730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138798</xdr:rowOff>
    </xdr:from>
    <xdr:to>
      <xdr:col>4</xdr:col>
      <xdr:colOff>520700</xdr:colOff>
      <xdr:row>13</xdr:row>
      <xdr:rowOff>68948</xdr:rowOff>
    </xdr:to>
    <xdr:sp macro="" textlink="">
      <xdr:nvSpPr>
        <xdr:cNvPr id="71" name="円/楕円 70"/>
        <xdr:cNvSpPr/>
      </xdr:nvSpPr>
      <xdr:spPr bwMode="auto">
        <a:xfrm>
          <a:off x="4953000" y="2243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79125</xdr:rowOff>
    </xdr:from>
    <xdr:ext cx="736600" cy="259045"/>
    <xdr:sp macro="" textlink="">
      <xdr:nvSpPr>
        <xdr:cNvPr id="72" name="テキスト ボックス 71"/>
        <xdr:cNvSpPr txBox="1"/>
      </xdr:nvSpPr>
      <xdr:spPr>
        <a:xfrm>
          <a:off x="4622800" y="2012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83,107</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29451</xdr:rowOff>
    </xdr:from>
    <xdr:to>
      <xdr:col>3</xdr:col>
      <xdr:colOff>955675</xdr:colOff>
      <xdr:row>12</xdr:row>
      <xdr:rowOff>131051</xdr:rowOff>
    </xdr:to>
    <xdr:sp macro="" textlink="">
      <xdr:nvSpPr>
        <xdr:cNvPr id="73" name="円/楕円 72"/>
        <xdr:cNvSpPr/>
      </xdr:nvSpPr>
      <xdr:spPr bwMode="auto">
        <a:xfrm>
          <a:off x="4254500" y="213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141228</xdr:rowOff>
    </xdr:from>
    <xdr:ext cx="762000" cy="259045"/>
    <xdr:sp macro="" textlink="">
      <xdr:nvSpPr>
        <xdr:cNvPr id="74" name="テキスト ボックス 73"/>
        <xdr:cNvSpPr txBox="1"/>
      </xdr:nvSpPr>
      <xdr:spPr>
        <a:xfrm>
          <a:off x="3924300" y="190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85,977</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151943</xdr:rowOff>
    </xdr:from>
    <xdr:to>
      <xdr:col>3</xdr:col>
      <xdr:colOff>257175</xdr:colOff>
      <xdr:row>12</xdr:row>
      <xdr:rowOff>82093</xdr:rowOff>
    </xdr:to>
    <xdr:sp macro="" textlink="">
      <xdr:nvSpPr>
        <xdr:cNvPr id="75" name="円/楕円 74"/>
        <xdr:cNvSpPr/>
      </xdr:nvSpPr>
      <xdr:spPr bwMode="auto">
        <a:xfrm>
          <a:off x="3556000" y="208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92270</xdr:rowOff>
    </xdr:from>
    <xdr:ext cx="762000" cy="259045"/>
    <xdr:sp macro="" textlink="">
      <xdr:nvSpPr>
        <xdr:cNvPr id="76" name="テキスト ボックス 75"/>
        <xdr:cNvSpPr txBox="1"/>
      </xdr:nvSpPr>
      <xdr:spPr>
        <a:xfrm>
          <a:off x="3225800" y="185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87,262</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156553</xdr:rowOff>
    </xdr:from>
    <xdr:to>
      <xdr:col>2</xdr:col>
      <xdr:colOff>692150</xdr:colOff>
      <xdr:row>12</xdr:row>
      <xdr:rowOff>86703</xdr:rowOff>
    </xdr:to>
    <xdr:sp macro="" textlink="">
      <xdr:nvSpPr>
        <xdr:cNvPr id="77" name="円/楕円 76"/>
        <xdr:cNvSpPr/>
      </xdr:nvSpPr>
      <xdr:spPr bwMode="auto">
        <a:xfrm>
          <a:off x="2857500" y="209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96880</xdr:rowOff>
    </xdr:from>
    <xdr:ext cx="762000" cy="259045"/>
    <xdr:sp macro="" textlink="">
      <xdr:nvSpPr>
        <xdr:cNvPr id="78" name="テキスト ボックス 77"/>
        <xdr:cNvSpPr txBox="1"/>
      </xdr:nvSpPr>
      <xdr:spPr>
        <a:xfrm>
          <a:off x="2527300" y="185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102448</xdr:rowOff>
    </xdr:from>
    <xdr:to>
      <xdr:col>4</xdr:col>
      <xdr:colOff>1117600</xdr:colOff>
      <xdr:row>38</xdr:row>
      <xdr:rowOff>84343</xdr:rowOff>
    </xdr:to>
    <xdr:cxnSp macro="">
      <xdr:nvCxnSpPr>
        <xdr:cNvPr id="105" name="直線コネクタ 104"/>
        <xdr:cNvCxnSpPr/>
      </xdr:nvCxnSpPr>
      <xdr:spPr bwMode="auto">
        <a:xfrm flipV="1">
          <a:off x="5651500" y="6026998"/>
          <a:ext cx="0" cy="15249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56420</xdr:rowOff>
    </xdr:from>
    <xdr:ext cx="762000" cy="259045"/>
    <xdr:sp macro="" textlink="">
      <xdr:nvSpPr>
        <xdr:cNvPr id="106" name="人口1人当たり決算額の推移最小値テキスト445"/>
        <xdr:cNvSpPr txBox="1"/>
      </xdr:nvSpPr>
      <xdr:spPr>
        <a:xfrm>
          <a:off x="5740400" y="75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-1,567</a:t>
          </a:r>
          <a:endParaRPr kumimoji="1" lang="ja-JP" altLang="en-US" sz="1000" b="1">
            <a:latin typeface="ＭＳ Ｐゴシック"/>
          </a:endParaRPr>
        </a:p>
      </xdr:txBody>
    </xdr:sp>
    <xdr:clientData/>
  </xdr:oneCellAnchor>
  <xdr:twoCellAnchor>
    <xdr:from>
      <xdr:col>4</xdr:col>
      <xdr:colOff>1028700</xdr:colOff>
      <xdr:row>38</xdr:row>
      <xdr:rowOff>84343</xdr:rowOff>
    </xdr:from>
    <xdr:to>
      <xdr:col>5</xdr:col>
      <xdr:colOff>73025</xdr:colOff>
      <xdr:row>38</xdr:row>
      <xdr:rowOff>84343</xdr:rowOff>
    </xdr:to>
    <xdr:cxnSp macro="">
      <xdr:nvCxnSpPr>
        <xdr:cNvPr id="107" name="直線コネクタ 106"/>
        <xdr:cNvCxnSpPr/>
      </xdr:nvCxnSpPr>
      <xdr:spPr bwMode="auto">
        <a:xfrm>
          <a:off x="5562600" y="7551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17375</xdr:rowOff>
    </xdr:from>
    <xdr:ext cx="762000" cy="259045"/>
    <xdr:sp macro="" textlink="">
      <xdr:nvSpPr>
        <xdr:cNvPr id="108" name="人口1人当たり決算額の推移最大値テキスト445"/>
        <xdr:cNvSpPr txBox="1"/>
      </xdr:nvSpPr>
      <xdr:spPr>
        <a:xfrm>
          <a:off x="5740400" y="57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31,787</a:t>
          </a:r>
          <a:endParaRPr kumimoji="1" lang="ja-JP" altLang="en-US" sz="1000" b="1">
            <a:latin typeface="ＭＳ Ｐゴシック"/>
          </a:endParaRPr>
        </a:p>
      </xdr:txBody>
    </xdr:sp>
    <xdr:clientData/>
  </xdr:oneCellAnchor>
  <xdr:twoCellAnchor>
    <xdr:from>
      <xdr:col>4</xdr:col>
      <xdr:colOff>1028700</xdr:colOff>
      <xdr:row>33</xdr:row>
      <xdr:rowOff>102448</xdr:rowOff>
    </xdr:from>
    <xdr:to>
      <xdr:col>5</xdr:col>
      <xdr:colOff>73025</xdr:colOff>
      <xdr:row>33</xdr:row>
      <xdr:rowOff>102448</xdr:rowOff>
    </xdr:to>
    <xdr:cxnSp macro="">
      <xdr:nvCxnSpPr>
        <xdr:cNvPr id="109" name="直線コネクタ 108"/>
        <xdr:cNvCxnSpPr/>
      </xdr:nvCxnSpPr>
      <xdr:spPr bwMode="auto">
        <a:xfrm>
          <a:off x="5562600" y="6026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58100</xdr:rowOff>
    </xdr:from>
    <xdr:to>
      <xdr:col>4</xdr:col>
      <xdr:colOff>1117600</xdr:colOff>
      <xdr:row>36</xdr:row>
      <xdr:rowOff>146888</xdr:rowOff>
    </xdr:to>
    <xdr:cxnSp macro="">
      <xdr:nvCxnSpPr>
        <xdr:cNvPr id="110" name="直線コネクタ 109"/>
        <xdr:cNvCxnSpPr/>
      </xdr:nvCxnSpPr>
      <xdr:spPr bwMode="auto">
        <a:xfrm>
          <a:off x="5003800" y="7011350"/>
          <a:ext cx="647700" cy="88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257091</xdr:rowOff>
    </xdr:from>
    <xdr:ext cx="762000" cy="259045"/>
    <xdr:sp macro="" textlink="">
      <xdr:nvSpPr>
        <xdr:cNvPr id="111" name="人口1人当たり決算額の推移平均値テキスト445"/>
        <xdr:cNvSpPr txBox="1"/>
      </xdr:nvSpPr>
      <xdr:spPr>
        <a:xfrm>
          <a:off x="5740400" y="6524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69114</xdr:rowOff>
    </xdr:from>
    <xdr:to>
      <xdr:col>5</xdr:col>
      <xdr:colOff>34925</xdr:colOff>
      <xdr:row>35</xdr:row>
      <xdr:rowOff>170714</xdr:rowOff>
    </xdr:to>
    <xdr:sp macro="" textlink="">
      <xdr:nvSpPr>
        <xdr:cNvPr id="112" name="フローチャート : 判断 111"/>
        <xdr:cNvSpPr/>
      </xdr:nvSpPr>
      <xdr:spPr bwMode="auto">
        <a:xfrm>
          <a:off x="56007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41001</xdr:rowOff>
    </xdr:from>
    <xdr:to>
      <xdr:col>4</xdr:col>
      <xdr:colOff>469900</xdr:colOff>
      <xdr:row>36</xdr:row>
      <xdr:rowOff>58100</xdr:rowOff>
    </xdr:to>
    <xdr:cxnSp macro="">
      <xdr:nvCxnSpPr>
        <xdr:cNvPr id="113" name="直線コネクタ 112"/>
        <xdr:cNvCxnSpPr/>
      </xdr:nvCxnSpPr>
      <xdr:spPr bwMode="auto">
        <a:xfrm>
          <a:off x="4305300" y="6994251"/>
          <a:ext cx="698500" cy="17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318425</xdr:rowOff>
    </xdr:from>
    <xdr:to>
      <xdr:col>4</xdr:col>
      <xdr:colOff>520700</xdr:colOff>
      <xdr:row>35</xdr:row>
      <xdr:rowOff>77125</xdr:rowOff>
    </xdr:to>
    <xdr:sp macro="" textlink="">
      <xdr:nvSpPr>
        <xdr:cNvPr id="114" name="フローチャート : 判断 113"/>
        <xdr:cNvSpPr/>
      </xdr:nvSpPr>
      <xdr:spPr bwMode="auto">
        <a:xfrm>
          <a:off x="4953000" y="658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87302</xdr:rowOff>
    </xdr:from>
    <xdr:ext cx="736600" cy="259045"/>
    <xdr:sp macro="" textlink="">
      <xdr:nvSpPr>
        <xdr:cNvPr id="115" name="テキスト ボックス 114"/>
        <xdr:cNvSpPr txBox="1"/>
      </xdr:nvSpPr>
      <xdr:spPr>
        <a:xfrm>
          <a:off x="4622800" y="635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295844</xdr:rowOff>
    </xdr:from>
    <xdr:to>
      <xdr:col>3</xdr:col>
      <xdr:colOff>904875</xdr:colOff>
      <xdr:row>36</xdr:row>
      <xdr:rowOff>41001</xdr:rowOff>
    </xdr:to>
    <xdr:cxnSp macro="">
      <xdr:nvCxnSpPr>
        <xdr:cNvPr id="116" name="直線コネクタ 115"/>
        <xdr:cNvCxnSpPr/>
      </xdr:nvCxnSpPr>
      <xdr:spPr bwMode="auto">
        <a:xfrm>
          <a:off x="3606800" y="6906194"/>
          <a:ext cx="698500" cy="88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240381</xdr:rowOff>
    </xdr:from>
    <xdr:to>
      <xdr:col>3</xdr:col>
      <xdr:colOff>955675</xdr:colOff>
      <xdr:row>34</xdr:row>
      <xdr:rowOff>341981</xdr:rowOff>
    </xdr:to>
    <xdr:sp macro="" textlink="">
      <xdr:nvSpPr>
        <xdr:cNvPr id="117" name="フローチャート : 判断 116"/>
        <xdr:cNvSpPr/>
      </xdr:nvSpPr>
      <xdr:spPr bwMode="auto">
        <a:xfrm>
          <a:off x="4254500" y="6507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9258</xdr:rowOff>
    </xdr:from>
    <xdr:ext cx="762000" cy="259045"/>
    <xdr:sp macro="" textlink="">
      <xdr:nvSpPr>
        <xdr:cNvPr id="118" name="テキスト ボックス 117"/>
        <xdr:cNvSpPr txBox="1"/>
      </xdr:nvSpPr>
      <xdr:spPr>
        <a:xfrm>
          <a:off x="3924300" y="627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180309</xdr:rowOff>
    </xdr:from>
    <xdr:to>
      <xdr:col>3</xdr:col>
      <xdr:colOff>206375</xdr:colOff>
      <xdr:row>35</xdr:row>
      <xdr:rowOff>295844</xdr:rowOff>
    </xdr:to>
    <xdr:cxnSp macro="">
      <xdr:nvCxnSpPr>
        <xdr:cNvPr id="119" name="直線コネクタ 118"/>
        <xdr:cNvCxnSpPr/>
      </xdr:nvCxnSpPr>
      <xdr:spPr bwMode="auto">
        <a:xfrm>
          <a:off x="2908300" y="6790659"/>
          <a:ext cx="698500" cy="115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124572</xdr:rowOff>
    </xdr:from>
    <xdr:to>
      <xdr:col>3</xdr:col>
      <xdr:colOff>257175</xdr:colOff>
      <xdr:row>34</xdr:row>
      <xdr:rowOff>226172</xdr:rowOff>
    </xdr:to>
    <xdr:sp macro="" textlink="">
      <xdr:nvSpPr>
        <xdr:cNvPr id="120" name="フローチャート : 判断 119"/>
        <xdr:cNvSpPr/>
      </xdr:nvSpPr>
      <xdr:spPr bwMode="auto">
        <a:xfrm>
          <a:off x="3556000" y="6392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236349</xdr:rowOff>
    </xdr:from>
    <xdr:ext cx="762000" cy="259045"/>
    <xdr:sp macro="" textlink="">
      <xdr:nvSpPr>
        <xdr:cNvPr id="121" name="テキスト ボックス 120"/>
        <xdr:cNvSpPr txBox="1"/>
      </xdr:nvSpPr>
      <xdr:spPr>
        <a:xfrm>
          <a:off x="3225800" y="616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29520</xdr:rowOff>
    </xdr:from>
    <xdr:to>
      <xdr:col>2</xdr:col>
      <xdr:colOff>692150</xdr:colOff>
      <xdr:row>35</xdr:row>
      <xdr:rowOff>131120</xdr:rowOff>
    </xdr:to>
    <xdr:sp macro="" textlink="">
      <xdr:nvSpPr>
        <xdr:cNvPr id="122" name="フローチャート : 判断 121"/>
        <xdr:cNvSpPr/>
      </xdr:nvSpPr>
      <xdr:spPr bwMode="auto">
        <a:xfrm>
          <a:off x="2857500" y="663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141297</xdr:rowOff>
    </xdr:from>
    <xdr:ext cx="762000" cy="259045"/>
    <xdr:sp macro="" textlink="">
      <xdr:nvSpPr>
        <xdr:cNvPr id="123" name="テキスト ボックス 122"/>
        <xdr:cNvSpPr txBox="1"/>
      </xdr:nvSpPr>
      <xdr:spPr>
        <a:xfrm>
          <a:off x="2527300" y="64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96088</xdr:rowOff>
    </xdr:from>
    <xdr:to>
      <xdr:col>5</xdr:col>
      <xdr:colOff>34925</xdr:colOff>
      <xdr:row>37</xdr:row>
      <xdr:rowOff>26238</xdr:rowOff>
    </xdr:to>
    <xdr:sp macro="" textlink="">
      <xdr:nvSpPr>
        <xdr:cNvPr id="129" name="円/楕円 128"/>
        <xdr:cNvSpPr/>
      </xdr:nvSpPr>
      <xdr:spPr bwMode="auto">
        <a:xfrm>
          <a:off x="5600700" y="704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68165</xdr:rowOff>
    </xdr:from>
    <xdr:ext cx="762000" cy="259045"/>
    <xdr:sp macro="" textlink="">
      <xdr:nvSpPr>
        <xdr:cNvPr id="130" name="人口1人当たり決算額の推移該当値テキスト445"/>
        <xdr:cNvSpPr txBox="1"/>
      </xdr:nvSpPr>
      <xdr:spPr>
        <a:xfrm>
          <a:off x="5740400" y="70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7300</xdr:rowOff>
    </xdr:from>
    <xdr:to>
      <xdr:col>4</xdr:col>
      <xdr:colOff>520700</xdr:colOff>
      <xdr:row>36</xdr:row>
      <xdr:rowOff>108900</xdr:rowOff>
    </xdr:to>
    <xdr:sp macro="" textlink="">
      <xdr:nvSpPr>
        <xdr:cNvPr id="131" name="円/楕円 130"/>
        <xdr:cNvSpPr/>
      </xdr:nvSpPr>
      <xdr:spPr bwMode="auto">
        <a:xfrm>
          <a:off x="4953000" y="696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93677</xdr:rowOff>
    </xdr:from>
    <xdr:ext cx="736600" cy="259045"/>
    <xdr:sp macro="" textlink="">
      <xdr:nvSpPr>
        <xdr:cNvPr id="132" name="テキスト ボックス 131"/>
        <xdr:cNvSpPr txBox="1"/>
      </xdr:nvSpPr>
      <xdr:spPr>
        <a:xfrm>
          <a:off x="4622800" y="70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333101</xdr:rowOff>
    </xdr:from>
    <xdr:to>
      <xdr:col>3</xdr:col>
      <xdr:colOff>955675</xdr:colOff>
      <xdr:row>36</xdr:row>
      <xdr:rowOff>91801</xdr:rowOff>
    </xdr:to>
    <xdr:sp macro="" textlink="">
      <xdr:nvSpPr>
        <xdr:cNvPr id="133" name="円/楕円 132"/>
        <xdr:cNvSpPr/>
      </xdr:nvSpPr>
      <xdr:spPr bwMode="auto">
        <a:xfrm>
          <a:off x="4254500" y="694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76578</xdr:rowOff>
    </xdr:from>
    <xdr:ext cx="762000" cy="259045"/>
    <xdr:sp macro="" textlink="">
      <xdr:nvSpPr>
        <xdr:cNvPr id="134" name="テキスト ボックス 133"/>
        <xdr:cNvSpPr txBox="1"/>
      </xdr:nvSpPr>
      <xdr:spPr>
        <a:xfrm>
          <a:off x="3924300" y="702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245044</xdr:rowOff>
    </xdr:from>
    <xdr:to>
      <xdr:col>3</xdr:col>
      <xdr:colOff>257175</xdr:colOff>
      <xdr:row>36</xdr:row>
      <xdr:rowOff>3744</xdr:rowOff>
    </xdr:to>
    <xdr:sp macro="" textlink="">
      <xdr:nvSpPr>
        <xdr:cNvPr id="135" name="円/楕円 134"/>
        <xdr:cNvSpPr/>
      </xdr:nvSpPr>
      <xdr:spPr bwMode="auto">
        <a:xfrm>
          <a:off x="3556000" y="685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331421</xdr:rowOff>
    </xdr:from>
    <xdr:ext cx="762000" cy="259045"/>
    <xdr:sp macro="" textlink="">
      <xdr:nvSpPr>
        <xdr:cNvPr id="136" name="テキスト ボックス 135"/>
        <xdr:cNvSpPr txBox="1"/>
      </xdr:nvSpPr>
      <xdr:spPr>
        <a:xfrm>
          <a:off x="3225800" y="69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129509</xdr:rowOff>
    </xdr:from>
    <xdr:to>
      <xdr:col>2</xdr:col>
      <xdr:colOff>692150</xdr:colOff>
      <xdr:row>35</xdr:row>
      <xdr:rowOff>231109</xdr:rowOff>
    </xdr:to>
    <xdr:sp macro="" textlink="">
      <xdr:nvSpPr>
        <xdr:cNvPr id="137" name="円/楕円 136"/>
        <xdr:cNvSpPr/>
      </xdr:nvSpPr>
      <xdr:spPr bwMode="auto">
        <a:xfrm>
          <a:off x="2857500" y="673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215886</xdr:rowOff>
    </xdr:from>
    <xdr:ext cx="762000" cy="259045"/>
    <xdr:sp macro="" textlink="">
      <xdr:nvSpPr>
        <xdr:cNvPr id="138" name="テキスト ボックス 137"/>
        <xdr:cNvSpPr txBox="1"/>
      </xdr:nvSpPr>
      <xdr:spPr>
        <a:xfrm>
          <a:off x="2527300" y="682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埼玉県秩父市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年度は、国からの地域活性化に係る臨時交付金の影響が大きく、実質収支は増加し、実質単年度収支も黒字になった。平成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年度中の市庁舎及び市民会館の建設を見据えて現在、公共施設整備基金や減債基金への積立を実施していることから平成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年度は実質単年度収支は</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を下回った。平成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及び</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年度は、国からの</a:t>
          </a:r>
          <a:r>
            <a:rPr lang="ja-JP" altLang="ja-JP" sz="1100" b="0" i="0" baseline="0">
              <a:solidFill>
                <a:schemeClr val="dk1"/>
              </a:solidFill>
              <a:effectLst/>
              <a:latin typeface="+mn-lt"/>
              <a:ea typeface="+mn-ea"/>
              <a:cs typeface="+mn-cs"/>
            </a:rPr>
            <a:t>経済再生に向けた緊急経済対策に係る臨時交付金の影響が大きく、実質収支は増加し、実質単年度収支も黒字となった。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埼玉県秩父市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本市の連結対象の全ての会計で、実質赤字又は資金不足は生じていない。法適用公営企業の水道事業及び市立病院事業では、将来の設備投資に備えて現金・預金を着実に留保しているため、黒字の構成比率が高く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埼玉県秩父市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年度と</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年度を比較すると元利償還金及び準元利償還金の合計額の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額は</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百万円である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算入公債費等の増加額は</a:t>
          </a:r>
          <a:r>
            <a:rPr lang="en-US" altLang="ja-JP" sz="1100">
              <a:solidFill>
                <a:schemeClr val="dk1"/>
              </a:solidFill>
              <a:effectLst/>
              <a:latin typeface="+mn-lt"/>
              <a:ea typeface="+mn-ea"/>
              <a:cs typeface="+mn-cs"/>
            </a:rPr>
            <a:t>116</a:t>
          </a:r>
          <a:r>
            <a:rPr lang="ja-JP" altLang="ja-JP" sz="1100">
              <a:solidFill>
                <a:schemeClr val="dk1"/>
              </a:solidFill>
              <a:effectLst/>
              <a:latin typeface="+mn-lt"/>
              <a:ea typeface="+mn-ea"/>
              <a:cs typeface="+mn-cs"/>
            </a:rPr>
            <a:t>百万円である。これは、平成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日の市町村合併の恩恵を受けて、交付税措置の大きい合併特例債の占める割合が大きくなっている他、償還費の全額を交付税措置される臨時財政対策債の割合が大きくなっているからである。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埼玉県秩父市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年度と</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年度を比較すると将来負担額は</a:t>
          </a:r>
          <a:r>
            <a:rPr lang="en-US" altLang="ja-JP" sz="1100">
              <a:solidFill>
                <a:schemeClr val="dk1"/>
              </a:solidFill>
              <a:effectLst/>
              <a:latin typeface="+mn-lt"/>
              <a:ea typeface="+mn-ea"/>
              <a:cs typeface="+mn-cs"/>
            </a:rPr>
            <a:t>3,124</a:t>
          </a:r>
          <a:r>
            <a:rPr lang="ja-JP" altLang="ja-JP" sz="1100">
              <a:solidFill>
                <a:schemeClr val="dk1"/>
              </a:solidFill>
              <a:effectLst/>
              <a:latin typeface="+mn-lt"/>
              <a:ea typeface="+mn-ea"/>
              <a:cs typeface="+mn-cs"/>
            </a:rPr>
            <a:t>百万円増加する一方で、充当可能財源等は</a:t>
          </a:r>
          <a:r>
            <a:rPr lang="en-US" altLang="ja-JP" sz="1100">
              <a:solidFill>
                <a:schemeClr val="dk1"/>
              </a:solidFill>
              <a:effectLst/>
              <a:latin typeface="+mn-lt"/>
              <a:ea typeface="+mn-ea"/>
              <a:cs typeface="+mn-cs"/>
            </a:rPr>
            <a:t>1,203</a:t>
          </a:r>
          <a:r>
            <a:rPr lang="ja-JP" altLang="ja-JP" sz="1100">
              <a:solidFill>
                <a:schemeClr val="dk1"/>
              </a:solidFill>
              <a:effectLst/>
              <a:latin typeface="+mn-lt"/>
              <a:ea typeface="+mn-ea"/>
              <a:cs typeface="+mn-cs"/>
            </a:rPr>
            <a:t>百万円増加した。これは、実質公債費比率の計算と同様に交付税措置の大きい合併特例債や臨時財政対策債の占める割合が大きくなっているためである。</a:t>
          </a:r>
          <a:endParaRPr lang="ja-JP" altLang="ja-JP" sz="1400">
            <a:effectLst/>
          </a:endParaRPr>
        </a:p>
        <a:p>
          <a:r>
            <a:rPr lang="ja-JP" altLang="ja-JP" sz="1100">
              <a:solidFill>
                <a:schemeClr val="dk1"/>
              </a:solidFill>
              <a:effectLst/>
              <a:latin typeface="+mn-lt"/>
              <a:ea typeface="+mn-ea"/>
              <a:cs typeface="+mn-cs"/>
            </a:rPr>
            <a:t>・一般会計等に係る地方債の現在高は、合併特例債の発行可能年度が限られていることから増加傾向にあるほか、普通交付税原資の不足を補填する臨時財政対策債の発行の影響により増加している。</a:t>
          </a:r>
          <a:endParaRPr lang="ja-JP" altLang="ja-JP" sz="1400">
            <a:effectLst/>
          </a:endParaRPr>
        </a:p>
        <a:p>
          <a:r>
            <a:rPr lang="ja-JP" altLang="ja-JP" sz="1100">
              <a:solidFill>
                <a:schemeClr val="dk1"/>
              </a:solidFill>
              <a:effectLst/>
              <a:latin typeface="+mn-lt"/>
              <a:ea typeface="+mn-ea"/>
              <a:cs typeface="+mn-cs"/>
            </a:rPr>
            <a:t>・本市は退職手当の支給事務を埼玉県市町村総合事務組合で処理しているが、組合への加入年が早かったこともあり、過去における市が組合に対し納付してきた負担金累積額と組合から支給を受けた給付金累積額との差額から算定する退職手当組合への積立不足額が発生している。退職手当負担見込額</a:t>
          </a:r>
          <a:r>
            <a:rPr lang="en-US" altLang="ja-JP" sz="1100">
              <a:solidFill>
                <a:schemeClr val="dk1"/>
              </a:solidFill>
              <a:effectLst/>
              <a:latin typeface="+mn-lt"/>
              <a:ea typeface="+mn-ea"/>
              <a:cs typeface="+mn-cs"/>
            </a:rPr>
            <a:t>9,665</a:t>
          </a:r>
          <a:r>
            <a:rPr lang="ja-JP" altLang="ja-JP" sz="1100">
              <a:solidFill>
                <a:schemeClr val="dk1"/>
              </a:solidFill>
              <a:effectLst/>
              <a:latin typeface="+mn-lt"/>
              <a:ea typeface="+mn-ea"/>
              <a:cs typeface="+mn-cs"/>
            </a:rPr>
            <a:t>百円のうち、退職手当組合への積立不足額が</a:t>
          </a:r>
          <a:r>
            <a:rPr lang="en-US" altLang="ja-JP" sz="1100">
              <a:solidFill>
                <a:schemeClr val="dk1"/>
              </a:solidFill>
              <a:effectLst/>
              <a:latin typeface="+mn-lt"/>
              <a:ea typeface="+mn-ea"/>
              <a:cs typeface="+mn-cs"/>
            </a:rPr>
            <a:t>5,017</a:t>
          </a:r>
          <a:r>
            <a:rPr lang="ja-JP" altLang="ja-JP" sz="1100">
              <a:solidFill>
                <a:schemeClr val="dk1"/>
              </a:solidFill>
              <a:effectLst/>
              <a:latin typeface="+mn-lt"/>
              <a:ea typeface="+mn-ea"/>
              <a:cs typeface="+mn-cs"/>
            </a:rPr>
            <a:t>百万円あり、将来負担比率を</a:t>
          </a:r>
          <a:r>
            <a:rPr lang="en-US" altLang="ja-JP" sz="1100">
              <a:solidFill>
                <a:schemeClr val="dk1"/>
              </a:solidFill>
              <a:effectLst/>
              <a:latin typeface="+mn-lt"/>
              <a:ea typeface="+mn-ea"/>
              <a:cs typeface="+mn-cs"/>
            </a:rPr>
            <a:t>34.1%</a:t>
          </a:r>
          <a:r>
            <a:rPr lang="ja-JP" altLang="ja-JP" sz="1100">
              <a:solidFill>
                <a:schemeClr val="dk1"/>
              </a:solidFill>
              <a:effectLst/>
              <a:latin typeface="+mn-lt"/>
              <a:ea typeface="+mn-ea"/>
              <a:cs typeface="+mn-cs"/>
            </a:rPr>
            <a:t>押し上げる要因となっている。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30144028</v>
      </c>
      <c r="BO4" s="379"/>
      <c r="BP4" s="379"/>
      <c r="BQ4" s="379"/>
      <c r="BR4" s="379"/>
      <c r="BS4" s="379"/>
      <c r="BT4" s="379"/>
      <c r="BU4" s="380"/>
      <c r="BV4" s="378">
        <v>29324201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11.7</v>
      </c>
      <c r="CU4" s="556"/>
      <c r="CV4" s="556"/>
      <c r="CW4" s="556"/>
      <c r="CX4" s="556"/>
      <c r="CY4" s="556"/>
      <c r="CZ4" s="556"/>
      <c r="DA4" s="557"/>
      <c r="DB4" s="555">
        <v>8.5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27935828</v>
      </c>
      <c r="BO5" s="384"/>
      <c r="BP5" s="384"/>
      <c r="BQ5" s="384"/>
      <c r="BR5" s="384"/>
      <c r="BS5" s="384"/>
      <c r="BT5" s="384"/>
      <c r="BU5" s="385"/>
      <c r="BV5" s="383">
        <v>27554428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84.6</v>
      </c>
      <c r="CU5" s="354"/>
      <c r="CV5" s="354"/>
      <c r="CW5" s="354"/>
      <c r="CX5" s="354"/>
      <c r="CY5" s="354"/>
      <c r="CZ5" s="354"/>
      <c r="DA5" s="355"/>
      <c r="DB5" s="353">
        <v>82.2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2208200</v>
      </c>
      <c r="BO6" s="384"/>
      <c r="BP6" s="384"/>
      <c r="BQ6" s="384"/>
      <c r="BR6" s="384"/>
      <c r="BS6" s="384"/>
      <c r="BT6" s="384"/>
      <c r="BU6" s="385"/>
      <c r="BV6" s="383">
        <v>1769773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91.5</v>
      </c>
      <c r="CU6" s="530"/>
      <c r="CV6" s="530"/>
      <c r="CW6" s="530"/>
      <c r="CX6" s="530"/>
      <c r="CY6" s="530"/>
      <c r="CZ6" s="530"/>
      <c r="DA6" s="531"/>
      <c r="DB6" s="529">
        <v>89.6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181412</v>
      </c>
      <c r="BO7" s="384"/>
      <c r="BP7" s="384"/>
      <c r="BQ7" s="384"/>
      <c r="BR7" s="384"/>
      <c r="BS7" s="384"/>
      <c r="BT7" s="384"/>
      <c r="BU7" s="385"/>
      <c r="BV7" s="383">
        <v>267035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17301071</v>
      </c>
      <c r="CU7" s="384"/>
      <c r="CV7" s="384"/>
      <c r="CW7" s="384"/>
      <c r="CX7" s="384"/>
      <c r="CY7" s="384"/>
      <c r="CZ7" s="384"/>
      <c r="DA7" s="385"/>
      <c r="DB7" s="383">
        <v>17622773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2026788</v>
      </c>
      <c r="BO8" s="384"/>
      <c r="BP8" s="384"/>
      <c r="BQ8" s="384"/>
      <c r="BR8" s="384"/>
      <c r="BS8" s="384"/>
      <c r="BT8" s="384"/>
      <c r="BU8" s="385"/>
      <c r="BV8" s="383">
        <v>1502738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v>
      </c>
      <c r="CU8" s="493"/>
      <c r="CV8" s="493"/>
      <c r="CW8" s="493"/>
      <c r="CX8" s="493"/>
      <c r="CY8" s="493"/>
      <c r="CZ8" s="493"/>
      <c r="DA8" s="494"/>
      <c r="DB8" s="492">
        <v>0.59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66955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524050</v>
      </c>
      <c r="BO9" s="384"/>
      <c r="BP9" s="384"/>
      <c r="BQ9" s="384"/>
      <c r="BR9" s="384"/>
      <c r="BS9" s="384"/>
      <c r="BT9" s="384"/>
      <c r="BU9" s="385"/>
      <c r="BV9" s="383">
        <v>403108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12.5</v>
      </c>
      <c r="CU9" s="354"/>
      <c r="CV9" s="354"/>
      <c r="CW9" s="354"/>
      <c r="CX9" s="354"/>
      <c r="CY9" s="354"/>
      <c r="CZ9" s="354"/>
      <c r="DA9" s="355"/>
      <c r="DB9" s="353">
        <v>12.5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70563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422174</v>
      </c>
      <c r="BO10" s="384"/>
      <c r="BP10" s="384"/>
      <c r="BQ10" s="384"/>
      <c r="BR10" s="384"/>
      <c r="BS10" s="384"/>
      <c r="BT10" s="384"/>
      <c r="BU10" s="385"/>
      <c r="BV10" s="383">
        <v>282388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66073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419700</v>
      </c>
      <c r="BO12" s="384"/>
      <c r="BP12" s="384"/>
      <c r="BQ12" s="384"/>
      <c r="BR12" s="384"/>
      <c r="BS12" s="384"/>
      <c r="BT12" s="384"/>
      <c r="BU12" s="385"/>
      <c r="BV12" s="383">
        <v>312632</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65549</v>
      </c>
      <c r="S13" s="485"/>
      <c r="T13" s="485"/>
      <c r="U13" s="485"/>
      <c r="V13" s="486"/>
      <c r="W13" s="472" t="s">
        <v>124</v>
      </c>
      <c r="X13" s="396"/>
      <c r="Y13" s="396"/>
      <c r="Z13" s="396"/>
      <c r="AA13" s="396"/>
      <c r="AB13" s="397"/>
      <c r="AC13" s="359">
        <v>903</v>
      </c>
      <c r="AD13" s="360"/>
      <c r="AE13" s="360"/>
      <c r="AF13" s="360"/>
      <c r="AG13" s="361"/>
      <c r="AH13" s="359">
        <v>1180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526524</v>
      </c>
      <c r="BO13" s="384"/>
      <c r="BP13" s="384"/>
      <c r="BQ13" s="384"/>
      <c r="BR13" s="384"/>
      <c r="BS13" s="384"/>
      <c r="BT13" s="384"/>
      <c r="BU13" s="385"/>
      <c r="BV13" s="383">
        <v>372864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4.3</v>
      </c>
      <c r="CU13" s="354"/>
      <c r="CV13" s="354"/>
      <c r="CW13" s="354"/>
      <c r="CX13" s="354"/>
      <c r="CY13" s="354"/>
      <c r="CZ13" s="354"/>
      <c r="DA13" s="355"/>
      <c r="DB13" s="353">
        <v>4.9000000000000004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66942</v>
      </c>
      <c r="S14" s="485"/>
      <c r="T14" s="485"/>
      <c r="U14" s="485"/>
      <c r="V14" s="486"/>
      <c r="W14" s="487"/>
      <c r="X14" s="399"/>
      <c r="Y14" s="399"/>
      <c r="Z14" s="399"/>
      <c r="AA14" s="399"/>
      <c r="AB14" s="400"/>
      <c r="AC14" s="477">
        <v>3</v>
      </c>
      <c r="AD14" s="478"/>
      <c r="AE14" s="478"/>
      <c r="AF14" s="478"/>
      <c r="AG14" s="479"/>
      <c r="AH14" s="477">
        <v>3.6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46.5</v>
      </c>
      <c r="CU14" s="456"/>
      <c r="CV14" s="456"/>
      <c r="CW14" s="456"/>
      <c r="CX14" s="456"/>
      <c r="CY14" s="456"/>
      <c r="CZ14" s="456"/>
      <c r="DA14" s="457"/>
      <c r="DB14" s="488">
        <v>32.5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66385</v>
      </c>
      <c r="S15" s="485"/>
      <c r="T15" s="485"/>
      <c r="U15" s="485"/>
      <c r="V15" s="486"/>
      <c r="W15" s="472" t="s">
        <v>131</v>
      </c>
      <c r="X15" s="396"/>
      <c r="Y15" s="396"/>
      <c r="Z15" s="396"/>
      <c r="AA15" s="396"/>
      <c r="AB15" s="397"/>
      <c r="AC15" s="359">
        <v>9916</v>
      </c>
      <c r="AD15" s="360"/>
      <c r="AE15" s="360"/>
      <c r="AF15" s="360"/>
      <c r="AG15" s="361"/>
      <c r="AH15" s="359">
        <v>11418</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7352171</v>
      </c>
      <c r="BO15" s="379"/>
      <c r="BP15" s="379"/>
      <c r="BQ15" s="379"/>
      <c r="BR15" s="379"/>
      <c r="BS15" s="379"/>
      <c r="BT15" s="379"/>
      <c r="BU15" s="380"/>
      <c r="BV15" s="378">
        <v>7205462</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33.4</v>
      </c>
      <c r="AD16" s="478"/>
      <c r="AE16" s="478"/>
      <c r="AF16" s="478"/>
      <c r="AG16" s="479"/>
      <c r="AH16" s="477">
        <v>34.799999999999997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12305458</v>
      </c>
      <c r="BO16" s="384"/>
      <c r="BP16" s="384"/>
      <c r="BQ16" s="384"/>
      <c r="BR16" s="384"/>
      <c r="BS16" s="384"/>
      <c r="BT16" s="384"/>
      <c r="BU16" s="385"/>
      <c r="BV16" s="383">
        <v>12214530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18912</v>
      </c>
      <c r="AD17" s="360"/>
      <c r="AE17" s="360"/>
      <c r="AF17" s="360"/>
      <c r="AG17" s="361"/>
      <c r="AH17" s="359">
        <v>20106</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9477577</v>
      </c>
      <c r="BO17" s="384"/>
      <c r="BP17" s="384"/>
      <c r="BQ17" s="384"/>
      <c r="BR17" s="384"/>
      <c r="BS17" s="384"/>
      <c r="BT17" s="384"/>
      <c r="BU17" s="385"/>
      <c r="BV17" s="383">
        <v>9317938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577.83000000000004</v>
      </c>
      <c r="M18" s="448"/>
      <c r="N18" s="448"/>
      <c r="O18" s="448"/>
      <c r="P18" s="448"/>
      <c r="Q18" s="448"/>
      <c r="R18" s="449"/>
      <c r="S18" s="449"/>
      <c r="T18" s="449"/>
      <c r="U18" s="449"/>
      <c r="V18" s="450"/>
      <c r="W18" s="464"/>
      <c r="X18" s="465"/>
      <c r="Y18" s="465"/>
      <c r="Z18" s="465"/>
      <c r="AA18" s="465"/>
      <c r="AB18" s="473"/>
      <c r="AC18" s="347">
        <v>63.6</v>
      </c>
      <c r="AD18" s="348"/>
      <c r="AE18" s="348"/>
      <c r="AF18" s="348"/>
      <c r="AG18" s="451"/>
      <c r="AH18" s="347">
        <v>61.3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14853885</v>
      </c>
      <c r="BO18" s="384"/>
      <c r="BP18" s="384"/>
      <c r="BQ18" s="384"/>
      <c r="BR18" s="384"/>
      <c r="BS18" s="384"/>
      <c r="BT18" s="384"/>
      <c r="BU18" s="385"/>
      <c r="BV18" s="383">
        <v>14579405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116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21550025</v>
      </c>
      <c r="BO19" s="384"/>
      <c r="BP19" s="384"/>
      <c r="BQ19" s="384"/>
      <c r="BR19" s="384"/>
      <c r="BS19" s="384"/>
      <c r="BT19" s="384"/>
      <c r="BU19" s="385"/>
      <c r="BV19" s="383">
        <v>21634860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24146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31155187</v>
      </c>
      <c r="BO23" s="384"/>
      <c r="BP23" s="384"/>
      <c r="BQ23" s="384"/>
      <c r="BR23" s="384"/>
      <c r="BS23" s="384"/>
      <c r="BT23" s="384"/>
      <c r="BU23" s="385"/>
      <c r="BV23" s="383">
        <v>30399237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4400</v>
      </c>
      <c r="R24" s="360"/>
      <c r="S24" s="360"/>
      <c r="T24" s="360"/>
      <c r="U24" s="360"/>
      <c r="V24" s="361"/>
      <c r="W24" s="425"/>
      <c r="X24" s="416"/>
      <c r="Y24" s="417"/>
      <c r="Z24" s="356" t="s">
        <v>154</v>
      </c>
      <c r="AA24" s="357"/>
      <c r="AB24" s="357"/>
      <c r="AC24" s="357"/>
      <c r="AD24" s="357"/>
      <c r="AE24" s="357"/>
      <c r="AF24" s="357"/>
      <c r="AG24" s="358"/>
      <c r="AH24" s="359">
        <v>471</v>
      </c>
      <c r="AI24" s="360"/>
      <c r="AJ24" s="360"/>
      <c r="AK24" s="360"/>
      <c r="AL24" s="361"/>
      <c r="AM24" s="359">
        <v>1525098</v>
      </c>
      <c r="AN24" s="360"/>
      <c r="AO24" s="360"/>
      <c r="AP24" s="360"/>
      <c r="AQ24" s="360"/>
      <c r="AR24" s="361"/>
      <c r="AS24" s="359">
        <v>3238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18010511</v>
      </c>
      <c r="BO24" s="384"/>
      <c r="BP24" s="384"/>
      <c r="BQ24" s="384"/>
      <c r="BR24" s="384"/>
      <c r="BS24" s="384"/>
      <c r="BT24" s="384"/>
      <c r="BU24" s="385"/>
      <c r="BV24" s="383">
        <v>17810222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6741</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1006243</v>
      </c>
      <c r="BO25" s="379"/>
      <c r="BP25" s="379"/>
      <c r="BQ25" s="379"/>
      <c r="BR25" s="379"/>
      <c r="BS25" s="379"/>
      <c r="BT25" s="379"/>
      <c r="BU25" s="380"/>
      <c r="BV25" s="378">
        <v>338467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6930</v>
      </c>
      <c r="R26" s="360"/>
      <c r="S26" s="360"/>
      <c r="T26" s="360"/>
      <c r="U26" s="360"/>
      <c r="V26" s="361"/>
      <c r="W26" s="425"/>
      <c r="X26" s="416"/>
      <c r="Y26" s="417"/>
      <c r="Z26" s="356" t="s">
        <v>160</v>
      </c>
      <c r="AA26" s="438"/>
      <c r="AB26" s="438"/>
      <c r="AC26" s="438"/>
      <c r="AD26" s="438"/>
      <c r="AE26" s="438"/>
      <c r="AF26" s="438"/>
      <c r="AG26" s="439"/>
      <c r="AH26" s="359">
        <v>21</v>
      </c>
      <c r="AI26" s="360"/>
      <c r="AJ26" s="360"/>
      <c r="AK26" s="360"/>
      <c r="AL26" s="361"/>
      <c r="AM26" s="359">
        <v>67683</v>
      </c>
      <c r="AN26" s="360"/>
      <c r="AO26" s="360"/>
      <c r="AP26" s="360"/>
      <c r="AQ26" s="360"/>
      <c r="AR26" s="361"/>
      <c r="AS26" s="359">
        <v>3223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4120</v>
      </c>
      <c r="R27" s="360"/>
      <c r="S27" s="360"/>
      <c r="T27" s="360"/>
      <c r="U27" s="360"/>
      <c r="V27" s="361"/>
      <c r="W27" s="425"/>
      <c r="X27" s="416"/>
      <c r="Y27" s="417"/>
      <c r="Z27" s="356" t="s">
        <v>163</v>
      </c>
      <c r="AA27" s="357"/>
      <c r="AB27" s="357"/>
      <c r="AC27" s="357"/>
      <c r="AD27" s="357"/>
      <c r="AE27" s="357"/>
      <c r="AF27" s="357"/>
      <c r="AG27" s="358"/>
      <c r="AH27" s="359">
        <v>15</v>
      </c>
      <c r="AI27" s="360"/>
      <c r="AJ27" s="360"/>
      <c r="AK27" s="360"/>
      <c r="AL27" s="361"/>
      <c r="AM27" s="359">
        <v>51320</v>
      </c>
      <c r="AN27" s="360"/>
      <c r="AO27" s="360"/>
      <c r="AP27" s="360"/>
      <c r="AQ27" s="360"/>
      <c r="AR27" s="361"/>
      <c r="AS27" s="359">
        <v>3421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3610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1813561</v>
      </c>
      <c r="BO28" s="379"/>
      <c r="BP28" s="379"/>
      <c r="BQ28" s="379"/>
      <c r="BR28" s="379"/>
      <c r="BS28" s="379"/>
      <c r="BT28" s="379"/>
      <c r="BU28" s="380"/>
      <c r="BV28" s="378">
        <v>1811087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20</v>
      </c>
      <c r="M29" s="360"/>
      <c r="N29" s="360"/>
      <c r="O29" s="360"/>
      <c r="P29" s="361"/>
      <c r="Q29" s="359">
        <v>3430</v>
      </c>
      <c r="R29" s="360"/>
      <c r="S29" s="360"/>
      <c r="T29" s="360"/>
      <c r="U29" s="360"/>
      <c r="V29" s="361"/>
      <c r="W29" s="426"/>
      <c r="X29" s="427"/>
      <c r="Y29" s="428"/>
      <c r="Z29" s="356" t="s">
        <v>170</v>
      </c>
      <c r="AA29" s="357"/>
      <c r="AB29" s="357"/>
      <c r="AC29" s="357"/>
      <c r="AD29" s="357"/>
      <c r="AE29" s="357"/>
      <c r="AF29" s="357"/>
      <c r="AG29" s="358"/>
      <c r="AH29" s="359">
        <v>486</v>
      </c>
      <c r="AI29" s="360"/>
      <c r="AJ29" s="360"/>
      <c r="AK29" s="360"/>
      <c r="AL29" s="361"/>
      <c r="AM29" s="359">
        <v>1576418</v>
      </c>
      <c r="AN29" s="360"/>
      <c r="AO29" s="360"/>
      <c r="AP29" s="360"/>
      <c r="AQ29" s="360"/>
      <c r="AR29" s="361"/>
      <c r="AS29" s="359">
        <v>3244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2178659</v>
      </c>
      <c r="BO29" s="384"/>
      <c r="BP29" s="384"/>
      <c r="BQ29" s="384"/>
      <c r="BR29" s="384"/>
      <c r="BS29" s="384"/>
      <c r="BT29" s="384"/>
      <c r="BU29" s="385"/>
      <c r="BV29" s="383">
        <v>1571399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8877108</v>
      </c>
      <c r="BO30" s="387"/>
      <c r="BP30" s="387"/>
      <c r="BQ30" s="387"/>
      <c r="BR30" s="387"/>
      <c r="BS30" s="387"/>
      <c r="BT30" s="387"/>
      <c r="BU30" s="388"/>
      <c r="BV30" s="386">
        <v>8948321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秩父市水道事業会計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秩父広域市町村圏組合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財団法人　秩父市地域振興公社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国民健康保険特別会計（診療施設勘定）</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秩父市立病院事業会計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有限会社　ちちぶ観光機構</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IF('各会計、関係団体の財政状況及び健全化判断比率'!B37="","",'各会計、関係団体の財政状況及び健全化判断比率'!B37)</f>
        <v>戸別合併処理浄化槽事業特別会計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埼玉県後期高齢者医療広域連合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株式会社　龍勢の町よしだ</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IF('各会計、関係団体の財政状況及び健全化判断比率'!B38="","",'各会計、関係団体の財政状況及び健全化判断比率'!B38)</f>
        <v>公設地方卸売市場特別会計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株式会社　源流郷おおたき</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埼玉県市町村総合事務組合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財団法人　秩父地域地場産業振興センター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彩の国さいたま人づくり広域連合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1" t="s">
        <v>24</v>
      </c>
      <c r="C41" s="1182"/>
      <c r="D41" s="81"/>
      <c r="E41" s="1183" t="s">
        <v>25</v>
      </c>
      <c r="F41" s="1183"/>
      <c r="G41" s="1183"/>
      <c r="H41" s="1184"/>
      <c r="I41" s="82">
        <v>29049</v>
      </c>
      <c r="J41" s="83">
        <v>28188</v>
      </c>
      <c r="K41" s="83">
        <v>30381</v>
      </c>
      <c r="L41" s="83">
        <v>30742</v>
      </c>
      <c r="M41" s="84">
        <v>31442</v>
      </c>
    </row>
    <row r="42" spans="2:13" ht="27.75" customHeight="1">
      <c r="B42" s="1171"/>
      <c r="C42" s="1172"/>
      <c r="D42" s="85"/>
      <c r="E42" s="1175" t="s">
        <v>26</v>
      </c>
      <c r="F42" s="1175"/>
      <c r="G42" s="1175"/>
      <c r="H42" s="1176"/>
      <c r="I42" s="86" t="s">
        <v>481</v>
      </c>
      <c r="J42" s="87" t="s">
        <v>481</v>
      </c>
      <c r="K42" s="87" t="s">
        <v>481</v>
      </c>
      <c r="L42" s="87" t="s">
        <v>481</v>
      </c>
      <c r="M42" s="88" t="s">
        <v>481</v>
      </c>
    </row>
    <row r="43" spans="2:13" ht="27.75" customHeight="1">
      <c r="B43" s="1171"/>
      <c r="C43" s="1172"/>
      <c r="D43" s="85"/>
      <c r="E43" s="1175" t="s">
        <v>27</v>
      </c>
      <c r="F43" s="1175"/>
      <c r="G43" s="1175"/>
      <c r="H43" s="1176"/>
      <c r="I43" s="86">
        <v>5201</v>
      </c>
      <c r="J43" s="87">
        <v>5021</v>
      </c>
      <c r="K43" s="87">
        <v>5303</v>
      </c>
      <c r="L43" s="87">
        <v>5669</v>
      </c>
      <c r="M43" s="88">
        <v>6288</v>
      </c>
    </row>
    <row r="44" spans="2:13" ht="27.75" customHeight="1">
      <c r="B44" s="1171"/>
      <c r="C44" s="1172"/>
      <c r="D44" s="85"/>
      <c r="E44" s="1175" t="s">
        <v>28</v>
      </c>
      <c r="F44" s="1175"/>
      <c r="G44" s="1175"/>
      <c r="H44" s="1176"/>
      <c r="I44" s="86">
        <v>653</v>
      </c>
      <c r="J44" s="87">
        <v>404</v>
      </c>
      <c r="K44" s="87">
        <v>412</v>
      </c>
      <c r="L44" s="87">
        <v>601</v>
      </c>
      <c r="M44" s="88">
        <v>1197</v>
      </c>
    </row>
    <row r="45" spans="2:13" ht="27.75" customHeight="1">
      <c r="B45" s="1171"/>
      <c r="C45" s="1172"/>
      <c r="D45" s="85"/>
      <c r="E45" s="1175" t="s">
        <v>29</v>
      </c>
      <c r="F45" s="1175"/>
      <c r="G45" s="1175"/>
      <c r="H45" s="1176"/>
      <c r="I45" s="86">
        <v>9218</v>
      </c>
      <c r="J45" s="87">
        <v>8962</v>
      </c>
      <c r="K45" s="87">
        <v>9017</v>
      </c>
      <c r="L45" s="87">
        <v>8456</v>
      </c>
      <c r="M45" s="88">
        <v>9665</v>
      </c>
    </row>
    <row r="46" spans="2:13" ht="27.75" customHeight="1">
      <c r="B46" s="1171"/>
      <c r="C46" s="1172"/>
      <c r="D46" s="85"/>
      <c r="E46" s="1175" t="s">
        <v>30</v>
      </c>
      <c r="F46" s="1175"/>
      <c r="G46" s="1175"/>
      <c r="H46" s="1176"/>
      <c r="I46" s="86">
        <v>0</v>
      </c>
      <c r="J46" s="87">
        <v>1</v>
      </c>
      <c r="K46" s="87" t="s">
        <v>481</v>
      </c>
      <c r="L46" s="87" t="s">
        <v>481</v>
      </c>
      <c r="M46" s="88" t="s">
        <v>481</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v>5794</v>
      </c>
      <c r="J49" s="87">
        <v>7189</v>
      </c>
      <c r="K49" s="87">
        <v>8748</v>
      </c>
      <c r="L49" s="87">
        <v>9932</v>
      </c>
      <c r="M49" s="88">
        <v>10567</v>
      </c>
    </row>
    <row r="50" spans="2:13" ht="27.75" customHeight="1">
      <c r="B50" s="1171"/>
      <c r="C50" s="1172"/>
      <c r="D50" s="85"/>
      <c r="E50" s="1175" t="s">
        <v>35</v>
      </c>
      <c r="F50" s="1175"/>
      <c r="G50" s="1175"/>
      <c r="H50" s="1176"/>
      <c r="I50" s="86">
        <v>2595</v>
      </c>
      <c r="J50" s="87">
        <v>2575</v>
      </c>
      <c r="K50" s="87">
        <v>2556</v>
      </c>
      <c r="L50" s="87">
        <v>2587</v>
      </c>
      <c r="M50" s="88">
        <v>2463</v>
      </c>
    </row>
    <row r="51" spans="2:13" ht="27.75" customHeight="1">
      <c r="B51" s="1173"/>
      <c r="C51" s="1174"/>
      <c r="D51" s="85"/>
      <c r="E51" s="1175" t="s">
        <v>36</v>
      </c>
      <c r="F51" s="1175"/>
      <c r="G51" s="1175"/>
      <c r="H51" s="1176"/>
      <c r="I51" s="86">
        <v>25485</v>
      </c>
      <c r="J51" s="87">
        <v>26172</v>
      </c>
      <c r="K51" s="87">
        <v>26356</v>
      </c>
      <c r="L51" s="87">
        <v>28009</v>
      </c>
      <c r="M51" s="88">
        <v>28701</v>
      </c>
    </row>
    <row r="52" spans="2:13" ht="27.75" customHeight="1" thickBot="1">
      <c r="B52" s="1177" t="s">
        <v>37</v>
      </c>
      <c r="C52" s="1178"/>
      <c r="D52" s="90"/>
      <c r="E52" s="1179" t="s">
        <v>38</v>
      </c>
      <c r="F52" s="1179"/>
      <c r="G52" s="1179"/>
      <c r="H52" s="1180"/>
      <c r="I52" s="91">
        <v>10247</v>
      </c>
      <c r="J52" s="92">
        <v>6641</v>
      </c>
      <c r="K52" s="92">
        <v>7452</v>
      </c>
      <c r="L52" s="92">
        <v>4940</v>
      </c>
      <c r="M52" s="93">
        <v>6862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64723</v>
      </c>
      <c r="E3" s="116"/>
      <c r="F3" s="117">
        <v>44162</v>
      </c>
      <c r="G3" s="118"/>
      <c r="H3" s="119"/>
    </row>
    <row r="4" spans="1:8">
      <c r="A4" s="120"/>
      <c r="B4" s="121"/>
      <c r="C4" s="122"/>
      <c r="D4" s="123">
        <v>28562</v>
      </c>
      <c r="E4" s="124"/>
      <c r="F4" s="125">
        <v>24931</v>
      </c>
      <c r="G4" s="126"/>
      <c r="H4" s="127"/>
    </row>
    <row r="5" spans="1:8">
      <c r="A5" s="108" t="s">
        <v>513</v>
      </c>
      <c r="B5" s="113"/>
      <c r="C5" s="114"/>
      <c r="D5" s="115">
        <v>50569</v>
      </c>
      <c r="E5" s="116"/>
      <c r="F5" s="117">
        <v>48103</v>
      </c>
      <c r="G5" s="118"/>
      <c r="H5" s="119"/>
    </row>
    <row r="6" spans="1:8">
      <c r="A6" s="120"/>
      <c r="B6" s="121"/>
      <c r="C6" s="122"/>
      <c r="D6" s="123">
        <v>22289</v>
      </c>
      <c r="E6" s="124"/>
      <c r="F6" s="125">
        <v>22640</v>
      </c>
      <c r="G6" s="126"/>
      <c r="H6" s="127"/>
    </row>
    <row r="7" spans="1:8">
      <c r="A7" s="108" t="s">
        <v>514</v>
      </c>
      <c r="B7" s="113"/>
      <c r="C7" s="114"/>
      <c r="D7" s="115">
        <v>53756</v>
      </c>
      <c r="E7" s="116"/>
      <c r="F7" s="117">
        <v>45761</v>
      </c>
      <c r="G7" s="118"/>
      <c r="H7" s="119"/>
    </row>
    <row r="8" spans="1:8">
      <c r="A8" s="120"/>
      <c r="B8" s="121"/>
      <c r="C8" s="122"/>
      <c r="D8" s="123">
        <v>24815</v>
      </c>
      <c r="E8" s="124"/>
      <c r="F8" s="125">
        <v>24777</v>
      </c>
      <c r="G8" s="126"/>
      <c r="H8" s="127"/>
    </row>
    <row r="9" spans="1:8">
      <c r="A9" s="108" t="s">
        <v>515</v>
      </c>
      <c r="B9" s="113"/>
      <c r="C9" s="114"/>
      <c r="D9" s="115">
        <v>54282</v>
      </c>
      <c r="E9" s="116"/>
      <c r="F9" s="117">
        <v>56255</v>
      </c>
      <c r="G9" s="118"/>
      <c r="H9" s="119"/>
    </row>
    <row r="10" spans="1:8">
      <c r="A10" s="120"/>
      <c r="B10" s="121"/>
      <c r="C10" s="122"/>
      <c r="D10" s="123">
        <v>23184</v>
      </c>
      <c r="E10" s="124"/>
      <c r="F10" s="125">
        <v>26957</v>
      </c>
      <c r="G10" s="126"/>
      <c r="H10" s="127"/>
    </row>
    <row r="11" spans="1:8">
      <c r="A11" s="108" t="s">
        <v>516</v>
      </c>
      <c r="B11" s="113"/>
      <c r="C11" s="114"/>
      <c r="D11" s="115">
        <v>57334</v>
      </c>
      <c r="E11" s="116"/>
      <c r="F11" s="117">
        <v>57944</v>
      </c>
      <c r="G11" s="118"/>
      <c r="H11" s="119"/>
    </row>
    <row r="12" spans="1:8">
      <c r="A12" s="120"/>
      <c r="B12" s="121"/>
      <c r="C12" s="128"/>
      <c r="D12" s="123">
        <v>29542</v>
      </c>
      <c r="E12" s="124"/>
      <c r="F12" s="125">
        <v>29326</v>
      </c>
      <c r="G12" s="126"/>
      <c r="H12" s="127"/>
    </row>
    <row r="13" spans="1:8">
      <c r="A13" s="108"/>
      <c r="B13" s="113"/>
      <c r="C13" s="129"/>
      <c r="D13" s="130">
        <v>56133</v>
      </c>
      <c r="E13" s="131"/>
      <c r="F13" s="132">
        <v>50445</v>
      </c>
      <c r="G13" s="133"/>
      <c r="H13" s="119"/>
    </row>
    <row r="14" spans="1:8">
      <c r="A14" s="120"/>
      <c r="B14" s="121"/>
      <c r="C14" s="122"/>
      <c r="D14" s="123">
        <v>25678</v>
      </c>
      <c r="E14" s="124"/>
      <c r="F14" s="125">
        <v>25726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10.26</v>
      </c>
      <c r="C19" s="134">
        <f>ROUND(VALUE(SUBSTITUTE(実質収支比率等に係る経年分析!G$48,"▲","-")),2)</f>
        <v>7.65</v>
      </c>
      <c r="D19" s="134">
        <f>ROUND(VALUE(SUBSTITUTE(実質収支比率等に係る経年分析!H$48,"▲","-")),2)</f>
        <v>6.28</v>
      </c>
      <c r="E19" s="134">
        <f>ROUND(VALUE(SUBSTITUTE(実質収支比率等に係る経年分析!I$48,"▲","-")),2)</f>
        <v>8.5299999999999994</v>
      </c>
      <c r="F19" s="134">
        <f>ROUND(VALUE(SUBSTITUTE(実質収支比率等に係る経年分析!J$48,"▲","-")),2)</f>
        <v>11.71</v>
      </c>
    </row>
    <row r="20" spans="1:11">
      <c r="A20" s="134" t="s">
        <v>43</v>
      </c>
      <c r="B20" s="134">
        <f>ROUND(VALUE(SUBSTITUTE(実質収支比率等に係る経年分析!F$47,"▲","-")),2)</f>
        <v>9.8699999999999992</v>
      </c>
      <c r="C20" s="134">
        <f>ROUND(VALUE(SUBSTITUTE(実質収支比率等に係る経年分析!G$47,"▲","-")),2)</f>
        <v>10.62</v>
      </c>
      <c r="D20" s="134">
        <f>ROUND(VALUE(SUBSTITUTE(実質収支比率等に係る経年分析!H$47,"▲","-")),2)</f>
        <v>10.52</v>
      </c>
      <c r="E20" s="134">
        <f>ROUND(VALUE(SUBSTITUTE(実質収支比率等に係る経年分析!I$47,"▲","-")),2)</f>
        <v>10.28</v>
      </c>
      <c r="F20" s="134">
        <f>ROUND(VALUE(SUBSTITUTE(実質収支比率等に係る経年分析!J$47,"▲","-")),2)</f>
        <v>10.48</v>
      </c>
    </row>
    <row r="21" spans="1:11">
      <c r="A21" s="134" t="s">
        <v>44</v>
      </c>
      <c r="B21" s="134">
        <f>IF(ISNUMBER(VALUE(SUBSTITUTE(実質収支比率等に係る経年分析!F$49,"▲","-"))),ROUND(VALUE(SUBSTITUTE(実質収支比率等に係る経年分析!F$49,"▲","-")),2),NA())</f>
        <v>2.71</v>
      </c>
      <c r="C21" s="134">
        <f>IF(ISNUMBER(VALUE(SUBSTITUTE(実質収支比率等に係る経年分析!G$49,"▲","-"))),ROUND(VALUE(SUBSTITUTE(実質収支比率等に係る経年分析!G$49,"▲","-")),2),NA())</f>
        <v>-2.0499999999999998</v>
      </c>
      <c r="D21" s="134">
        <f>IF(ISNUMBER(VALUE(SUBSTITUTE(実質収支比率等に係る経年分析!H$49,"▲","-"))),ROUND(VALUE(SUBSTITUTE(実質収支比率等に係る経年分析!H$49,"▲","-")),2),NA())</f>
        <v>-1.27</v>
      </c>
      <c r="E21" s="134">
        <f>IF(ISNUMBER(VALUE(SUBSTITUTE(実質収支比率等に係る経年分析!I$49,"▲","-"))),ROUND(VALUE(SUBSTITUTE(実質収支比率等に係る経年分析!I$49,"▲","-")),2),NA())</f>
        <v>2.12</v>
      </c>
      <c r="F21" s="134">
        <f>IF(ISNUMBER(VALUE(SUBSTITUTE(実質収支比率等に係る経年分析!J$49,"▲","-"))),ROUND(VALUE(SUBSTITUTE(実質収支比率等に係る経年分析!J$49,"▲","-")),2),NA())</f>
        <v>3.04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0.56000000000000005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0.28999999999999998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0.63</v>
      </c>
    </row>
    <row r="31" spans="1:11">
      <c r="A31" s="135" t="str">
        <f>IF(連結実質赤字比率に係る赤字・黒字の構成分析!C$39="",NA(),連結実質赤字比率に係る赤字・黒字の構成分析!C$39)</f>
        <v>国民健康保険特別会計（事業勘定）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1.1000000000000001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1.44</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1.44</v>
      </c>
    </row>
    <row r="34" spans="1:16">
      <c r="A34" s="135" t="str">
        <f>IF(連結実質赤字比率に係る赤字・黒字の構成分析!C$36="",NA(),連結実質赤字比率に係る赤字・黒字の構成分析!C$36)</f>
        <v>秩父市水道事業会計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4.8499999999999996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11.71</v>
      </c>
    </row>
    <row r="36" spans="1:16">
      <c r="A36" s="135" t="str">
        <f>IF(連結実質赤字比率に係る赤字・黒字の構成分析!C$34="",NA(),連結実質赤字比率に係る赤字・黒字の構成分析!C$34)</f>
        <v>秩父市立病院事業会計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10.36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12.28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2665</v>
      </c>
      <c r="E42" s="136"/>
      <c r="F42" s="136"/>
      <c r="G42" s="136">
        <f>'実質公債費比率（分子）の構造'!L$52</f>
        <v>2627</v>
      </c>
      <c r="H42" s="136"/>
      <c r="I42" s="136"/>
      <c r="J42" s="136">
        <f>'実質公債費比率（分子）の構造'!M$52</f>
        <v>2590</v>
      </c>
      <c r="K42" s="136"/>
      <c r="L42" s="136"/>
      <c r="M42" s="136">
        <f>'実質公債費比率（分子）の構造'!N$52</f>
        <v>2698</v>
      </c>
      <c r="N42" s="136"/>
      <c r="O42" s="136"/>
      <c r="P42" s="136">
        <f>'実質公債費比率（分子）の構造'!O$52</f>
        <v>2814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359</v>
      </c>
      <c r="C45" s="136"/>
      <c r="D45" s="136"/>
      <c r="E45" s="136">
        <f>'実質公債費比率（分子）の構造'!L$49</f>
        <v>258</v>
      </c>
      <c r="F45" s="136"/>
      <c r="G45" s="136"/>
      <c r="H45" s="136">
        <f>'実質公債費比率（分子）の構造'!M$49</f>
        <v>30</v>
      </c>
      <c r="I45" s="136"/>
      <c r="J45" s="136"/>
      <c r="K45" s="136">
        <f>'実質公債費比率（分子）の構造'!N$49</f>
        <v>34</v>
      </c>
      <c r="L45" s="136"/>
      <c r="M45" s="136"/>
      <c r="N45" s="136">
        <f>'実質公債費比率（分子）の構造'!O$49</f>
        <v>42</v>
      </c>
      <c r="O45" s="136"/>
      <c r="P45" s="136"/>
    </row>
    <row r="46" spans="1:16">
      <c r="A46" s="136" t="s">
        <v>55</v>
      </c>
      <c r="B46" s="136">
        <f>'実質公債費比率（分子）の構造'!K$48</f>
        <v>479</v>
      </c>
      <c r="C46" s="136"/>
      <c r="D46" s="136"/>
      <c r="E46" s="136">
        <f>'実質公債費比率（分子）の構造'!L$48</f>
        <v>370</v>
      </c>
      <c r="F46" s="136"/>
      <c r="G46" s="136"/>
      <c r="H46" s="136">
        <f>'実質公債費比率（分子）の構造'!M$48</f>
        <v>486</v>
      </c>
      <c r="I46" s="136"/>
      <c r="J46" s="136"/>
      <c r="K46" s="136">
        <f>'実質公債費比率（分子）の構造'!N$48</f>
        <v>522</v>
      </c>
      <c r="L46" s="136"/>
      <c r="M46" s="136"/>
      <c r="N46" s="136">
        <f>'実質公債費比率（分子）の構造'!O$48</f>
        <v>513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2854</v>
      </c>
      <c r="C49" s="136"/>
      <c r="D49" s="136"/>
      <c r="E49" s="136">
        <f>'実質公債費比率（分子）の構造'!L$45</f>
        <v>2846</v>
      </c>
      <c r="F49" s="136"/>
      <c r="G49" s="136"/>
      <c r="H49" s="136">
        <f>'実質公債費比率（分子）の構造'!M$45</f>
        <v>2790</v>
      </c>
      <c r="I49" s="136"/>
      <c r="J49" s="136"/>
      <c r="K49" s="136">
        <f>'実質公債費比率（分子）の構造'!N$45</f>
        <v>2827</v>
      </c>
      <c r="L49" s="136"/>
      <c r="M49" s="136"/>
      <c r="N49" s="136">
        <f>'実質公債費比率（分子）の構造'!O$45</f>
        <v>2809</v>
      </c>
      <c r="O49" s="136"/>
      <c r="P49" s="136"/>
    </row>
    <row r="50" spans="1:16">
      <c r="A50" s="136" t="s">
        <v>59</v>
      </c>
      <c r="B50" s="136" t="e">
        <f>NA()</f>
        <v>#N/A</v>
      </c>
      <c r="C50" s="136">
        <f>IF(ISNUMBER('実質公債費比率（分子）の構造'!K$53),'実質公債費比率（分子）の構造'!K$53,NA())</f>
        <v>1027</v>
      </c>
      <c r="D50" s="136" t="e">
        <f>NA()</f>
        <v>#N/A</v>
      </c>
      <c r="E50" s="136" t="e">
        <f>NA()</f>
        <v>#N/A</v>
      </c>
      <c r="F50" s="136">
        <f>IF(ISNUMBER('実質公債費比率（分子）の構造'!L$53),'実質公債費比率（分子）の構造'!L$53,NA())</f>
        <v>847</v>
      </c>
      <c r="G50" s="136" t="e">
        <f>NA()</f>
        <v>#N/A</v>
      </c>
      <c r="H50" s="136" t="e">
        <f>NA()</f>
        <v>#N/A</v>
      </c>
      <c r="I50" s="136">
        <f>IF(ISNUMBER('実質公債費比率（分子）の構造'!M$53),'実質公債費比率（分子）の構造'!M$53,NA())</f>
        <v>716</v>
      </c>
      <c r="J50" s="136" t="e">
        <f>NA()</f>
        <v>#N/A</v>
      </c>
      <c r="K50" s="136" t="e">
        <f>NA()</f>
        <v>#N/A</v>
      </c>
      <c r="L50" s="136">
        <f>IF(ISNUMBER('実質公債費比率（分子）の構造'!N$53),'実質公債費比率（分子）の構造'!N$53,NA())</f>
        <v>685</v>
      </c>
      <c r="M50" s="136" t="e">
        <f>NA()</f>
        <v>#N/A</v>
      </c>
      <c r="N50" s="136" t="e">
        <f>NA()</f>
        <v>#N/A</v>
      </c>
      <c r="O50" s="136">
        <f>IF(ISNUMBER('実質公債費比率（分子）の構造'!O$53),'実質公債費比率（分子）の構造'!O$53,NA())</f>
        <v>550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25485</v>
      </c>
      <c r="E56" s="135"/>
      <c r="F56" s="135"/>
      <c r="G56" s="135">
        <f>'将来負担比率（分子）の構造'!J$51</f>
        <v>26172</v>
      </c>
      <c r="H56" s="135"/>
      <c r="I56" s="135"/>
      <c r="J56" s="135">
        <f>'将来負担比率（分子）の構造'!K$51</f>
        <v>26356</v>
      </c>
      <c r="K56" s="135"/>
      <c r="L56" s="135"/>
      <c r="M56" s="135">
        <f>'将来負担比率（分子）の構造'!L$51</f>
        <v>28009</v>
      </c>
      <c r="N56" s="135"/>
      <c r="O56" s="135"/>
      <c r="P56" s="135">
        <f>'将来負担比率（分子）の構造'!M$51</f>
        <v>28701</v>
      </c>
    </row>
    <row r="57" spans="1:16">
      <c r="A57" s="135" t="s">
        <v>35</v>
      </c>
      <c r="B57" s="135"/>
      <c r="C57" s="135"/>
      <c r="D57" s="135">
        <f>'将来負担比率（分子）の構造'!I$50</f>
        <v>2595</v>
      </c>
      <c r="E57" s="135"/>
      <c r="F57" s="135"/>
      <c r="G57" s="135">
        <f>'将来負担比率（分子）の構造'!J$50</f>
        <v>2575</v>
      </c>
      <c r="H57" s="135"/>
      <c r="I57" s="135"/>
      <c r="J57" s="135">
        <f>'将来負担比率（分子）の構造'!K$50</f>
        <v>2556</v>
      </c>
      <c r="K57" s="135"/>
      <c r="L57" s="135"/>
      <c r="M57" s="135">
        <f>'将来負担比率（分子）の構造'!L$50</f>
        <v>2587</v>
      </c>
      <c r="N57" s="135"/>
      <c r="O57" s="135"/>
      <c r="P57" s="135">
        <f>'将来負担比率（分子）の構造'!M$50</f>
        <v>2463</v>
      </c>
    </row>
    <row r="58" spans="1:16">
      <c r="A58" s="135" t="s">
        <v>34</v>
      </c>
      <c r="B58" s="135"/>
      <c r="C58" s="135"/>
      <c r="D58" s="135">
        <f>'将来負担比率（分子）の構造'!I$49</f>
        <v>5794</v>
      </c>
      <c r="E58" s="135"/>
      <c r="F58" s="135"/>
      <c r="G58" s="135">
        <f>'将来負担比率（分子）の構造'!J$49</f>
        <v>7189</v>
      </c>
      <c r="H58" s="135"/>
      <c r="I58" s="135"/>
      <c r="J58" s="135">
        <f>'将来負担比率（分子）の構造'!K$49</f>
        <v>8748</v>
      </c>
      <c r="K58" s="135"/>
      <c r="L58" s="135"/>
      <c r="M58" s="135">
        <f>'将来負担比率（分子）の構造'!L$49</f>
        <v>9932</v>
      </c>
      <c r="N58" s="135"/>
      <c r="O58" s="135"/>
      <c r="P58" s="135">
        <f>'将来負担比率（分子）の構造'!M$49</f>
        <v>10567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1</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9218</v>
      </c>
      <c r="C62" s="135"/>
      <c r="D62" s="135"/>
      <c r="E62" s="135">
        <f>'将来負担比率（分子）の構造'!J$45</f>
        <v>8962</v>
      </c>
      <c r="F62" s="135"/>
      <c r="G62" s="135"/>
      <c r="H62" s="135">
        <f>'将来負担比率（分子）の構造'!K$45</f>
        <v>9017</v>
      </c>
      <c r="I62" s="135"/>
      <c r="J62" s="135"/>
      <c r="K62" s="135">
        <f>'将来負担比率（分子）の構造'!L$45</f>
        <v>8456</v>
      </c>
      <c r="L62" s="135"/>
      <c r="M62" s="135"/>
      <c r="N62" s="135">
        <f>'将来負担比率（分子）の構造'!M$45</f>
        <v>9665</v>
      </c>
      <c r="O62" s="135"/>
      <c r="P62" s="135"/>
    </row>
    <row r="63" spans="1:16">
      <c r="A63" s="135" t="s">
        <v>28</v>
      </c>
      <c r="B63" s="135">
        <f>'将来負担比率（分子）の構造'!I$44</f>
        <v>653</v>
      </c>
      <c r="C63" s="135"/>
      <c r="D63" s="135"/>
      <c r="E63" s="135">
        <f>'将来負担比率（分子）の構造'!J$44</f>
        <v>404</v>
      </c>
      <c r="F63" s="135"/>
      <c r="G63" s="135"/>
      <c r="H63" s="135">
        <f>'将来負担比率（分子）の構造'!K$44</f>
        <v>412</v>
      </c>
      <c r="I63" s="135"/>
      <c r="J63" s="135"/>
      <c r="K63" s="135">
        <f>'将来負担比率（分子）の構造'!L$44</f>
        <v>601</v>
      </c>
      <c r="L63" s="135"/>
      <c r="M63" s="135"/>
      <c r="N63" s="135">
        <f>'将来負担比率（分子）の構造'!M$44</f>
        <v>1197</v>
      </c>
      <c r="O63" s="135"/>
      <c r="P63" s="135"/>
    </row>
    <row r="64" spans="1:16">
      <c r="A64" s="135" t="s">
        <v>27</v>
      </c>
      <c r="B64" s="135">
        <f>'将来負担比率（分子）の構造'!I$43</f>
        <v>5201</v>
      </c>
      <c r="C64" s="135"/>
      <c r="D64" s="135"/>
      <c r="E64" s="135">
        <f>'将来負担比率（分子）の構造'!J$43</f>
        <v>5021</v>
      </c>
      <c r="F64" s="135"/>
      <c r="G64" s="135"/>
      <c r="H64" s="135">
        <f>'将来負担比率（分子）の構造'!K$43</f>
        <v>5303</v>
      </c>
      <c r="I64" s="135"/>
      <c r="J64" s="135"/>
      <c r="K64" s="135">
        <f>'将来負担比率（分子）の構造'!L$43</f>
        <v>5669</v>
      </c>
      <c r="L64" s="135"/>
      <c r="M64" s="135"/>
      <c r="N64" s="135">
        <f>'将来負担比率（分子）の構造'!M$43</f>
        <v>6288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29049</v>
      </c>
      <c r="C66" s="135"/>
      <c r="D66" s="135"/>
      <c r="E66" s="135">
        <f>'将来負担比率（分子）の構造'!J$41</f>
        <v>28188</v>
      </c>
      <c r="F66" s="135"/>
      <c r="G66" s="135"/>
      <c r="H66" s="135">
        <f>'将来負担比率（分子）の構造'!K$41</f>
        <v>30381</v>
      </c>
      <c r="I66" s="135"/>
      <c r="J66" s="135"/>
      <c r="K66" s="135">
        <f>'将来負担比率（分子）の構造'!L$41</f>
        <v>30742</v>
      </c>
      <c r="L66" s="135"/>
      <c r="M66" s="135"/>
      <c r="N66" s="135">
        <f>'将来負担比率（分子）の構造'!M$41</f>
        <v>31442</v>
      </c>
      <c r="O66" s="135"/>
      <c r="P66" s="135"/>
    </row>
    <row r="67" spans="1:16">
      <c r="A67" s="135" t="s">
        <v>63</v>
      </c>
      <c r="B67" s="135" t="e">
        <f>NA()</f>
        <v>#N/A</v>
      </c>
      <c r="C67" s="135">
        <f>IF(ISNUMBER('将来負担比率（分子）の構造'!I$52), IF('将来負担比率（分子）の構造'!I$52 &lt; 0, 0, '将来負担比率（分子）の構造'!I$52), NA())</f>
        <v>10247</v>
      </c>
      <c r="D67" s="135" t="e">
        <f>NA()</f>
        <v>#N/A</v>
      </c>
      <c r="E67" s="135" t="e">
        <f>NA()</f>
        <v>#N/A</v>
      </c>
      <c r="F67" s="135">
        <f>IF(ISNUMBER('将来負担比率（分子）の構造'!J$52), IF('将来負担比率（分子）の構造'!J$52 &lt; 0, 0, '将来負担比率（分子）の構造'!J$52), NA())</f>
        <v>6641</v>
      </c>
      <c r="G67" s="135" t="e">
        <f>NA()</f>
        <v>#N/A</v>
      </c>
      <c r="H67" s="135" t="e">
        <f>NA()</f>
        <v>#N/A</v>
      </c>
      <c r="I67" s="135">
        <f>IF(ISNUMBER('将来負担比率（分子）の構造'!K$52), IF('将来負担比率（分子）の構造'!K$52 &lt; 0, 0, '将来負担比率（分子）の構造'!K$52), NA())</f>
        <v>7452</v>
      </c>
      <c r="J67" s="135" t="e">
        <f>NA()</f>
        <v>#N/A</v>
      </c>
      <c r="K67" s="135" t="e">
        <f>NA()</f>
        <v>#N/A</v>
      </c>
      <c r="L67" s="135">
        <f>IF(ISNUMBER('将来負担比率（分子）の構造'!L$52), IF('将来負担比率（分子）の構造'!L$52 &lt; 0, 0, '将来負担比率（分子）の構造'!L$52), NA())</f>
        <v>4940</v>
      </c>
      <c r="M67" s="135" t="e">
        <f>NA()</f>
        <v>#N/A</v>
      </c>
      <c r="N67" s="135" t="e">
        <f>NA()</f>
        <v>#N/A</v>
      </c>
      <c r="O67" s="135">
        <f>IF(ISNUMBER('将来負担比率（分子）の構造'!M$52), IF('将来負担比率（分子）の構造'!M$52 &lt; 0, 0, '将来負担比率（分子）の構造'!M$52), NA())</f>
        <v>6862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8832408</v>
      </c>
      <c r="S5" s="639"/>
      <c r="T5" s="639"/>
      <c r="U5" s="639"/>
      <c r="V5" s="639"/>
      <c r="W5" s="639"/>
      <c r="X5" s="639"/>
      <c r="Y5" s="686"/>
      <c r="Z5" s="699">
        <v>29.3</v>
      </c>
      <c r="AA5" s="699"/>
      <c r="AB5" s="699"/>
      <c r="AC5" s="699"/>
      <c r="AD5" s="700">
        <v>8518504</v>
      </c>
      <c r="AE5" s="700"/>
      <c r="AF5" s="700"/>
      <c r="AG5" s="700"/>
      <c r="AH5" s="700"/>
      <c r="AI5" s="700"/>
      <c r="AJ5" s="700"/>
      <c r="AK5" s="700"/>
      <c r="AL5" s="687">
        <v>52.5</v>
      </c>
      <c r="AM5" s="656"/>
      <c r="AN5" s="656"/>
      <c r="AO5" s="688"/>
      <c r="AP5" s="673" t="s">
        <v>208</v>
      </c>
      <c r="AQ5" s="674"/>
      <c r="AR5" s="674"/>
      <c r="AS5" s="674"/>
      <c r="AT5" s="674"/>
      <c r="AU5" s="674"/>
      <c r="AV5" s="674"/>
      <c r="AW5" s="674"/>
      <c r="AX5" s="674"/>
      <c r="AY5" s="674"/>
      <c r="AZ5" s="674"/>
      <c r="BA5" s="674"/>
      <c r="BB5" s="674"/>
      <c r="BC5" s="674"/>
      <c r="BD5" s="674"/>
      <c r="BE5" s="674"/>
      <c r="BF5" s="675"/>
      <c r="BG5" s="588">
        <v>8504688</v>
      </c>
      <c r="BH5" s="589"/>
      <c r="BI5" s="589"/>
      <c r="BJ5" s="589"/>
      <c r="BK5" s="589"/>
      <c r="BL5" s="589"/>
      <c r="BM5" s="589"/>
      <c r="BN5" s="590"/>
      <c r="BO5" s="641">
        <v>96.3</v>
      </c>
      <c r="BP5" s="641"/>
      <c r="BQ5" s="641"/>
      <c r="BR5" s="641"/>
      <c r="BS5" s="642">
        <v>56532</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218255</v>
      </c>
      <c r="S6" s="589"/>
      <c r="T6" s="589"/>
      <c r="U6" s="589"/>
      <c r="V6" s="589"/>
      <c r="W6" s="589"/>
      <c r="X6" s="589"/>
      <c r="Y6" s="590"/>
      <c r="Z6" s="641">
        <v>0.7</v>
      </c>
      <c r="AA6" s="641"/>
      <c r="AB6" s="641"/>
      <c r="AC6" s="641"/>
      <c r="AD6" s="642">
        <v>218255</v>
      </c>
      <c r="AE6" s="642"/>
      <c r="AF6" s="642"/>
      <c r="AG6" s="642"/>
      <c r="AH6" s="642"/>
      <c r="AI6" s="642"/>
      <c r="AJ6" s="642"/>
      <c r="AK6" s="642"/>
      <c r="AL6" s="611">
        <v>1.3</v>
      </c>
      <c r="AM6" s="643"/>
      <c r="AN6" s="643"/>
      <c r="AO6" s="644"/>
      <c r="AP6" s="585" t="s">
        <v>213</v>
      </c>
      <c r="AQ6" s="586"/>
      <c r="AR6" s="586"/>
      <c r="AS6" s="586"/>
      <c r="AT6" s="586"/>
      <c r="AU6" s="586"/>
      <c r="AV6" s="586"/>
      <c r="AW6" s="586"/>
      <c r="AX6" s="586"/>
      <c r="AY6" s="586"/>
      <c r="AZ6" s="586"/>
      <c r="BA6" s="586"/>
      <c r="BB6" s="586"/>
      <c r="BC6" s="586"/>
      <c r="BD6" s="586"/>
      <c r="BE6" s="586"/>
      <c r="BF6" s="587"/>
      <c r="BG6" s="588">
        <v>8504688</v>
      </c>
      <c r="BH6" s="589"/>
      <c r="BI6" s="589"/>
      <c r="BJ6" s="589"/>
      <c r="BK6" s="589"/>
      <c r="BL6" s="589"/>
      <c r="BM6" s="589"/>
      <c r="BN6" s="590"/>
      <c r="BO6" s="641">
        <v>96.3</v>
      </c>
      <c r="BP6" s="641"/>
      <c r="BQ6" s="641"/>
      <c r="BR6" s="641"/>
      <c r="BS6" s="642">
        <v>56532</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235375</v>
      </c>
      <c r="CS6" s="589"/>
      <c r="CT6" s="589"/>
      <c r="CU6" s="589"/>
      <c r="CV6" s="589"/>
      <c r="CW6" s="589"/>
      <c r="CX6" s="589"/>
      <c r="CY6" s="590"/>
      <c r="CZ6" s="641">
        <v>0.8</v>
      </c>
      <c r="DA6" s="641"/>
      <c r="DB6" s="641"/>
      <c r="DC6" s="641"/>
      <c r="DD6" s="594" t="s">
        <v>215</v>
      </c>
      <c r="DE6" s="589"/>
      <c r="DF6" s="589"/>
      <c r="DG6" s="589"/>
      <c r="DH6" s="589"/>
      <c r="DI6" s="589"/>
      <c r="DJ6" s="589"/>
      <c r="DK6" s="589"/>
      <c r="DL6" s="589"/>
      <c r="DM6" s="589"/>
      <c r="DN6" s="589"/>
      <c r="DO6" s="589"/>
      <c r="DP6" s="590"/>
      <c r="DQ6" s="594">
        <v>235360</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10942</v>
      </c>
      <c r="S7" s="589"/>
      <c r="T7" s="589"/>
      <c r="U7" s="589"/>
      <c r="V7" s="589"/>
      <c r="W7" s="589"/>
      <c r="X7" s="589"/>
      <c r="Y7" s="590"/>
      <c r="Z7" s="641">
        <v>0</v>
      </c>
      <c r="AA7" s="641"/>
      <c r="AB7" s="641"/>
      <c r="AC7" s="641"/>
      <c r="AD7" s="642">
        <v>10942</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3203222</v>
      </c>
      <c r="BH7" s="589"/>
      <c r="BI7" s="589"/>
      <c r="BJ7" s="589"/>
      <c r="BK7" s="589"/>
      <c r="BL7" s="589"/>
      <c r="BM7" s="589"/>
      <c r="BN7" s="590"/>
      <c r="BO7" s="641">
        <v>36.299999999999997</v>
      </c>
      <c r="BP7" s="641"/>
      <c r="BQ7" s="641"/>
      <c r="BR7" s="641"/>
      <c r="BS7" s="642">
        <v>55790</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4394741</v>
      </c>
      <c r="CS7" s="589"/>
      <c r="CT7" s="589"/>
      <c r="CU7" s="589"/>
      <c r="CV7" s="589"/>
      <c r="CW7" s="589"/>
      <c r="CX7" s="589"/>
      <c r="CY7" s="590"/>
      <c r="CZ7" s="641">
        <v>15.7</v>
      </c>
      <c r="DA7" s="641"/>
      <c r="DB7" s="641"/>
      <c r="DC7" s="641"/>
      <c r="DD7" s="594">
        <v>383137</v>
      </c>
      <c r="DE7" s="589"/>
      <c r="DF7" s="589"/>
      <c r="DG7" s="589"/>
      <c r="DH7" s="589"/>
      <c r="DI7" s="589"/>
      <c r="DJ7" s="589"/>
      <c r="DK7" s="589"/>
      <c r="DL7" s="589"/>
      <c r="DM7" s="589"/>
      <c r="DN7" s="589"/>
      <c r="DO7" s="589"/>
      <c r="DP7" s="590"/>
      <c r="DQ7" s="594">
        <v>3748547</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49607</v>
      </c>
      <c r="S8" s="589"/>
      <c r="T8" s="589"/>
      <c r="U8" s="589"/>
      <c r="V8" s="589"/>
      <c r="W8" s="589"/>
      <c r="X8" s="589"/>
      <c r="Y8" s="590"/>
      <c r="Z8" s="641">
        <v>0.2</v>
      </c>
      <c r="AA8" s="641"/>
      <c r="AB8" s="641"/>
      <c r="AC8" s="641"/>
      <c r="AD8" s="642">
        <v>49607</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108444</v>
      </c>
      <c r="BH8" s="589"/>
      <c r="BI8" s="589"/>
      <c r="BJ8" s="589"/>
      <c r="BK8" s="589"/>
      <c r="BL8" s="589"/>
      <c r="BM8" s="589"/>
      <c r="BN8" s="590"/>
      <c r="BO8" s="641">
        <v>1.2</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9477874</v>
      </c>
      <c r="CS8" s="589"/>
      <c r="CT8" s="589"/>
      <c r="CU8" s="589"/>
      <c r="CV8" s="589"/>
      <c r="CW8" s="589"/>
      <c r="CX8" s="589"/>
      <c r="CY8" s="590"/>
      <c r="CZ8" s="641">
        <v>33.9</v>
      </c>
      <c r="DA8" s="641"/>
      <c r="DB8" s="641"/>
      <c r="DC8" s="641"/>
      <c r="DD8" s="594">
        <v>156181</v>
      </c>
      <c r="DE8" s="589"/>
      <c r="DF8" s="589"/>
      <c r="DG8" s="589"/>
      <c r="DH8" s="589"/>
      <c r="DI8" s="589"/>
      <c r="DJ8" s="589"/>
      <c r="DK8" s="589"/>
      <c r="DL8" s="589"/>
      <c r="DM8" s="589"/>
      <c r="DN8" s="589"/>
      <c r="DO8" s="589"/>
      <c r="DP8" s="590"/>
      <c r="DQ8" s="594">
        <v>5313089</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30385</v>
      </c>
      <c r="S9" s="589"/>
      <c r="T9" s="589"/>
      <c r="U9" s="589"/>
      <c r="V9" s="589"/>
      <c r="W9" s="589"/>
      <c r="X9" s="589"/>
      <c r="Y9" s="590"/>
      <c r="Z9" s="641">
        <v>0.1</v>
      </c>
      <c r="AA9" s="641"/>
      <c r="AB9" s="641"/>
      <c r="AC9" s="641"/>
      <c r="AD9" s="642">
        <v>30385</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2570788</v>
      </c>
      <c r="BH9" s="589"/>
      <c r="BI9" s="589"/>
      <c r="BJ9" s="589"/>
      <c r="BK9" s="589"/>
      <c r="BL9" s="589"/>
      <c r="BM9" s="589"/>
      <c r="BN9" s="590"/>
      <c r="BO9" s="641">
        <v>29.1</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2006448</v>
      </c>
      <c r="CS9" s="589"/>
      <c r="CT9" s="589"/>
      <c r="CU9" s="589"/>
      <c r="CV9" s="589"/>
      <c r="CW9" s="589"/>
      <c r="CX9" s="589"/>
      <c r="CY9" s="590"/>
      <c r="CZ9" s="641">
        <v>7.2</v>
      </c>
      <c r="DA9" s="641"/>
      <c r="DB9" s="641"/>
      <c r="DC9" s="641"/>
      <c r="DD9" s="594">
        <v>14553</v>
      </c>
      <c r="DE9" s="589"/>
      <c r="DF9" s="589"/>
      <c r="DG9" s="589"/>
      <c r="DH9" s="589"/>
      <c r="DI9" s="589"/>
      <c r="DJ9" s="589"/>
      <c r="DK9" s="589"/>
      <c r="DL9" s="589"/>
      <c r="DM9" s="589"/>
      <c r="DN9" s="589"/>
      <c r="DO9" s="589"/>
      <c r="DP9" s="590"/>
      <c r="DQ9" s="594">
        <v>1806675</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712130</v>
      </c>
      <c r="S10" s="589"/>
      <c r="T10" s="589"/>
      <c r="U10" s="589"/>
      <c r="V10" s="589"/>
      <c r="W10" s="589"/>
      <c r="X10" s="589"/>
      <c r="Y10" s="590"/>
      <c r="Z10" s="641">
        <v>2.4</v>
      </c>
      <c r="AA10" s="641"/>
      <c r="AB10" s="641"/>
      <c r="AC10" s="641"/>
      <c r="AD10" s="642">
        <v>712130</v>
      </c>
      <c r="AE10" s="642"/>
      <c r="AF10" s="642"/>
      <c r="AG10" s="642"/>
      <c r="AH10" s="642"/>
      <c r="AI10" s="642"/>
      <c r="AJ10" s="642"/>
      <c r="AK10" s="642"/>
      <c r="AL10" s="611">
        <v>4.4000000000000004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165484</v>
      </c>
      <c r="BH10" s="589"/>
      <c r="BI10" s="589"/>
      <c r="BJ10" s="589"/>
      <c r="BK10" s="589"/>
      <c r="BL10" s="589"/>
      <c r="BM10" s="589"/>
      <c r="BN10" s="590"/>
      <c r="BO10" s="641">
        <v>1.9</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100866</v>
      </c>
      <c r="CS10" s="589"/>
      <c r="CT10" s="589"/>
      <c r="CU10" s="589"/>
      <c r="CV10" s="589"/>
      <c r="CW10" s="589"/>
      <c r="CX10" s="589"/>
      <c r="CY10" s="590"/>
      <c r="CZ10" s="641">
        <v>0.4</v>
      </c>
      <c r="DA10" s="641"/>
      <c r="DB10" s="641"/>
      <c r="DC10" s="641"/>
      <c r="DD10" s="594" t="s">
        <v>112</v>
      </c>
      <c r="DE10" s="589"/>
      <c r="DF10" s="589"/>
      <c r="DG10" s="589"/>
      <c r="DH10" s="589"/>
      <c r="DI10" s="589"/>
      <c r="DJ10" s="589"/>
      <c r="DK10" s="589"/>
      <c r="DL10" s="589"/>
      <c r="DM10" s="589"/>
      <c r="DN10" s="589"/>
      <c r="DO10" s="589"/>
      <c r="DP10" s="590"/>
      <c r="DQ10" s="594">
        <v>26779</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53718</v>
      </c>
      <c r="S11" s="589"/>
      <c r="T11" s="589"/>
      <c r="U11" s="589"/>
      <c r="V11" s="589"/>
      <c r="W11" s="589"/>
      <c r="X11" s="589"/>
      <c r="Y11" s="590"/>
      <c r="Z11" s="641">
        <v>0.2</v>
      </c>
      <c r="AA11" s="641"/>
      <c r="AB11" s="641"/>
      <c r="AC11" s="641"/>
      <c r="AD11" s="642">
        <v>53718</v>
      </c>
      <c r="AE11" s="642"/>
      <c r="AF11" s="642"/>
      <c r="AG11" s="642"/>
      <c r="AH11" s="642"/>
      <c r="AI11" s="642"/>
      <c r="AJ11" s="642"/>
      <c r="AK11" s="642"/>
      <c r="AL11" s="611">
        <v>0.3</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358506</v>
      </c>
      <c r="BH11" s="589"/>
      <c r="BI11" s="589"/>
      <c r="BJ11" s="589"/>
      <c r="BK11" s="589"/>
      <c r="BL11" s="589"/>
      <c r="BM11" s="589"/>
      <c r="BN11" s="590"/>
      <c r="BO11" s="641">
        <v>4.0999999999999996</v>
      </c>
      <c r="BP11" s="641"/>
      <c r="BQ11" s="641"/>
      <c r="BR11" s="641"/>
      <c r="BS11" s="594">
        <v>55790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1078010</v>
      </c>
      <c r="CS11" s="589"/>
      <c r="CT11" s="589"/>
      <c r="CU11" s="589"/>
      <c r="CV11" s="589"/>
      <c r="CW11" s="589"/>
      <c r="CX11" s="589"/>
      <c r="CY11" s="590"/>
      <c r="CZ11" s="641">
        <v>3.9</v>
      </c>
      <c r="DA11" s="641"/>
      <c r="DB11" s="641"/>
      <c r="DC11" s="641"/>
      <c r="DD11" s="594">
        <v>237640</v>
      </c>
      <c r="DE11" s="589"/>
      <c r="DF11" s="589"/>
      <c r="DG11" s="589"/>
      <c r="DH11" s="589"/>
      <c r="DI11" s="589"/>
      <c r="DJ11" s="589"/>
      <c r="DK11" s="589"/>
      <c r="DL11" s="589"/>
      <c r="DM11" s="589"/>
      <c r="DN11" s="589"/>
      <c r="DO11" s="589"/>
      <c r="DP11" s="590"/>
      <c r="DQ11" s="594">
        <v>442314</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4715661</v>
      </c>
      <c r="BH12" s="589"/>
      <c r="BI12" s="589"/>
      <c r="BJ12" s="589"/>
      <c r="BK12" s="589"/>
      <c r="BL12" s="589"/>
      <c r="BM12" s="589"/>
      <c r="BN12" s="590"/>
      <c r="BO12" s="641">
        <v>53.4</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630504</v>
      </c>
      <c r="CS12" s="589"/>
      <c r="CT12" s="589"/>
      <c r="CU12" s="589"/>
      <c r="CV12" s="589"/>
      <c r="CW12" s="589"/>
      <c r="CX12" s="589"/>
      <c r="CY12" s="590"/>
      <c r="CZ12" s="641">
        <v>2.2999999999999998</v>
      </c>
      <c r="DA12" s="641"/>
      <c r="DB12" s="641"/>
      <c r="DC12" s="641"/>
      <c r="DD12" s="594">
        <v>110713</v>
      </c>
      <c r="DE12" s="589"/>
      <c r="DF12" s="589"/>
      <c r="DG12" s="589"/>
      <c r="DH12" s="589"/>
      <c r="DI12" s="589"/>
      <c r="DJ12" s="589"/>
      <c r="DK12" s="589"/>
      <c r="DL12" s="589"/>
      <c r="DM12" s="589"/>
      <c r="DN12" s="589"/>
      <c r="DO12" s="589"/>
      <c r="DP12" s="590"/>
      <c r="DQ12" s="594">
        <v>497448</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42427</v>
      </c>
      <c r="S13" s="589"/>
      <c r="T13" s="589"/>
      <c r="U13" s="589"/>
      <c r="V13" s="589"/>
      <c r="W13" s="589"/>
      <c r="X13" s="589"/>
      <c r="Y13" s="590"/>
      <c r="Z13" s="641">
        <v>0.1</v>
      </c>
      <c r="AA13" s="641"/>
      <c r="AB13" s="641"/>
      <c r="AC13" s="641"/>
      <c r="AD13" s="642">
        <v>42427</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4645088</v>
      </c>
      <c r="BH13" s="589"/>
      <c r="BI13" s="589"/>
      <c r="BJ13" s="589"/>
      <c r="BK13" s="589"/>
      <c r="BL13" s="589"/>
      <c r="BM13" s="589"/>
      <c r="BN13" s="590"/>
      <c r="BO13" s="641">
        <v>52.6</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2764300</v>
      </c>
      <c r="CS13" s="589"/>
      <c r="CT13" s="589"/>
      <c r="CU13" s="589"/>
      <c r="CV13" s="589"/>
      <c r="CW13" s="589"/>
      <c r="CX13" s="589"/>
      <c r="CY13" s="590"/>
      <c r="CZ13" s="641">
        <v>9.9</v>
      </c>
      <c r="DA13" s="641"/>
      <c r="DB13" s="641"/>
      <c r="DC13" s="641"/>
      <c r="DD13" s="594">
        <v>1545308</v>
      </c>
      <c r="DE13" s="589"/>
      <c r="DF13" s="589"/>
      <c r="DG13" s="589"/>
      <c r="DH13" s="589"/>
      <c r="DI13" s="589"/>
      <c r="DJ13" s="589"/>
      <c r="DK13" s="589"/>
      <c r="DL13" s="589"/>
      <c r="DM13" s="589"/>
      <c r="DN13" s="589"/>
      <c r="DO13" s="589"/>
      <c r="DP13" s="590"/>
      <c r="DQ13" s="594">
        <v>1368567</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166929</v>
      </c>
      <c r="BH14" s="589"/>
      <c r="BI14" s="589"/>
      <c r="BJ14" s="589"/>
      <c r="BK14" s="589"/>
      <c r="BL14" s="589"/>
      <c r="BM14" s="589"/>
      <c r="BN14" s="590"/>
      <c r="BO14" s="641">
        <v>1.9</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1158491</v>
      </c>
      <c r="CS14" s="589"/>
      <c r="CT14" s="589"/>
      <c r="CU14" s="589"/>
      <c r="CV14" s="589"/>
      <c r="CW14" s="589"/>
      <c r="CX14" s="589"/>
      <c r="CY14" s="590"/>
      <c r="CZ14" s="641">
        <v>4.0999999999999996</v>
      </c>
      <c r="DA14" s="641"/>
      <c r="DB14" s="641"/>
      <c r="DC14" s="641"/>
      <c r="DD14" s="594">
        <v>75094</v>
      </c>
      <c r="DE14" s="589"/>
      <c r="DF14" s="589"/>
      <c r="DG14" s="589"/>
      <c r="DH14" s="589"/>
      <c r="DI14" s="589"/>
      <c r="DJ14" s="589"/>
      <c r="DK14" s="589"/>
      <c r="DL14" s="589"/>
      <c r="DM14" s="589"/>
      <c r="DN14" s="589"/>
      <c r="DO14" s="589"/>
      <c r="DP14" s="590"/>
      <c r="DQ14" s="594">
        <v>1115034</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32061</v>
      </c>
      <c r="S15" s="589"/>
      <c r="T15" s="589"/>
      <c r="U15" s="589"/>
      <c r="V15" s="589"/>
      <c r="W15" s="589"/>
      <c r="X15" s="589"/>
      <c r="Y15" s="590"/>
      <c r="Z15" s="641">
        <v>0.1</v>
      </c>
      <c r="AA15" s="641"/>
      <c r="AB15" s="641"/>
      <c r="AC15" s="641"/>
      <c r="AD15" s="642">
        <v>32061</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414441</v>
      </c>
      <c r="BH15" s="589"/>
      <c r="BI15" s="589"/>
      <c r="BJ15" s="589"/>
      <c r="BK15" s="589"/>
      <c r="BL15" s="589"/>
      <c r="BM15" s="589"/>
      <c r="BN15" s="590"/>
      <c r="BO15" s="641">
        <v>4.7</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3301821</v>
      </c>
      <c r="CS15" s="589"/>
      <c r="CT15" s="589"/>
      <c r="CU15" s="589"/>
      <c r="CV15" s="589"/>
      <c r="CW15" s="589"/>
      <c r="CX15" s="589"/>
      <c r="CY15" s="590"/>
      <c r="CZ15" s="641">
        <v>11.8</v>
      </c>
      <c r="DA15" s="641"/>
      <c r="DB15" s="641"/>
      <c r="DC15" s="641"/>
      <c r="DD15" s="594">
        <v>1265607</v>
      </c>
      <c r="DE15" s="589"/>
      <c r="DF15" s="589"/>
      <c r="DG15" s="589"/>
      <c r="DH15" s="589"/>
      <c r="DI15" s="589"/>
      <c r="DJ15" s="589"/>
      <c r="DK15" s="589"/>
      <c r="DL15" s="589"/>
      <c r="DM15" s="589"/>
      <c r="DN15" s="589"/>
      <c r="DO15" s="589"/>
      <c r="DP15" s="590"/>
      <c r="DQ15" s="594">
        <v>2083716</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7651554</v>
      </c>
      <c r="S16" s="589"/>
      <c r="T16" s="589"/>
      <c r="U16" s="589"/>
      <c r="V16" s="589"/>
      <c r="W16" s="589"/>
      <c r="X16" s="589"/>
      <c r="Y16" s="590"/>
      <c r="Z16" s="641">
        <v>25.4</v>
      </c>
      <c r="AA16" s="641"/>
      <c r="AB16" s="641"/>
      <c r="AC16" s="641"/>
      <c r="AD16" s="642">
        <v>6497015</v>
      </c>
      <c r="AE16" s="642"/>
      <c r="AF16" s="642"/>
      <c r="AG16" s="642"/>
      <c r="AH16" s="642"/>
      <c r="AI16" s="642"/>
      <c r="AJ16" s="642"/>
      <c r="AK16" s="642"/>
      <c r="AL16" s="611">
        <v>40</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v>4435</v>
      </c>
      <c r="BH16" s="589"/>
      <c r="BI16" s="589"/>
      <c r="BJ16" s="589"/>
      <c r="BK16" s="589"/>
      <c r="BL16" s="589"/>
      <c r="BM16" s="589"/>
      <c r="BN16" s="590"/>
      <c r="BO16" s="641">
        <v>0.1</v>
      </c>
      <c r="BP16" s="641"/>
      <c r="BQ16" s="641"/>
      <c r="BR16" s="641"/>
      <c r="BS16" s="594">
        <v>742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41212</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v>2197</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6497015</v>
      </c>
      <c r="S17" s="589"/>
      <c r="T17" s="589"/>
      <c r="U17" s="589"/>
      <c r="V17" s="589"/>
      <c r="W17" s="589"/>
      <c r="X17" s="589"/>
      <c r="Y17" s="590"/>
      <c r="Z17" s="641">
        <v>21.6</v>
      </c>
      <c r="AA17" s="641"/>
      <c r="AB17" s="641"/>
      <c r="AC17" s="641"/>
      <c r="AD17" s="642">
        <v>6497015</v>
      </c>
      <c r="AE17" s="642"/>
      <c r="AF17" s="642"/>
      <c r="AG17" s="642"/>
      <c r="AH17" s="642"/>
      <c r="AI17" s="642"/>
      <c r="AJ17" s="642"/>
      <c r="AK17" s="642"/>
      <c r="AL17" s="611">
        <v>40</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2746186</v>
      </c>
      <c r="CS17" s="589"/>
      <c r="CT17" s="589"/>
      <c r="CU17" s="589"/>
      <c r="CV17" s="589"/>
      <c r="CW17" s="589"/>
      <c r="CX17" s="589"/>
      <c r="CY17" s="590"/>
      <c r="CZ17" s="641">
        <v>9.8000000000000007</v>
      </c>
      <c r="DA17" s="641"/>
      <c r="DB17" s="641"/>
      <c r="DC17" s="641"/>
      <c r="DD17" s="594" t="s">
        <v>112</v>
      </c>
      <c r="DE17" s="589"/>
      <c r="DF17" s="589"/>
      <c r="DG17" s="589"/>
      <c r="DH17" s="589"/>
      <c r="DI17" s="589"/>
      <c r="DJ17" s="589"/>
      <c r="DK17" s="589"/>
      <c r="DL17" s="589"/>
      <c r="DM17" s="589"/>
      <c r="DN17" s="589"/>
      <c r="DO17" s="589"/>
      <c r="DP17" s="590"/>
      <c r="DQ17" s="594">
        <v>2702099</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1152249</v>
      </c>
      <c r="S18" s="589"/>
      <c r="T18" s="589"/>
      <c r="U18" s="589"/>
      <c r="V18" s="589"/>
      <c r="W18" s="589"/>
      <c r="X18" s="589"/>
      <c r="Y18" s="590"/>
      <c r="Z18" s="641">
        <v>3.8</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2290</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327720</v>
      </c>
      <c r="BH19" s="589"/>
      <c r="BI19" s="589"/>
      <c r="BJ19" s="589"/>
      <c r="BK19" s="589"/>
      <c r="BL19" s="589"/>
      <c r="BM19" s="589"/>
      <c r="BN19" s="590"/>
      <c r="BO19" s="641">
        <v>3.7</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17633487</v>
      </c>
      <c r="S20" s="589"/>
      <c r="T20" s="589"/>
      <c r="U20" s="589"/>
      <c r="V20" s="589"/>
      <c r="W20" s="589"/>
      <c r="X20" s="589"/>
      <c r="Y20" s="590"/>
      <c r="Z20" s="641">
        <v>58.5</v>
      </c>
      <c r="AA20" s="641"/>
      <c r="AB20" s="641"/>
      <c r="AC20" s="641"/>
      <c r="AD20" s="642">
        <v>16165044</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327720</v>
      </c>
      <c r="BH20" s="589"/>
      <c r="BI20" s="589"/>
      <c r="BJ20" s="589"/>
      <c r="BK20" s="589"/>
      <c r="BL20" s="589"/>
      <c r="BM20" s="589"/>
      <c r="BN20" s="590"/>
      <c r="BO20" s="641">
        <v>3.7</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27935828</v>
      </c>
      <c r="CS20" s="589"/>
      <c r="CT20" s="589"/>
      <c r="CU20" s="589"/>
      <c r="CV20" s="589"/>
      <c r="CW20" s="589"/>
      <c r="CX20" s="589"/>
      <c r="CY20" s="590"/>
      <c r="CZ20" s="641">
        <v>100</v>
      </c>
      <c r="DA20" s="641"/>
      <c r="DB20" s="641"/>
      <c r="DC20" s="641"/>
      <c r="DD20" s="594">
        <v>3788233</v>
      </c>
      <c r="DE20" s="589"/>
      <c r="DF20" s="589"/>
      <c r="DG20" s="589"/>
      <c r="DH20" s="589"/>
      <c r="DI20" s="589"/>
      <c r="DJ20" s="589"/>
      <c r="DK20" s="589"/>
      <c r="DL20" s="589"/>
      <c r="DM20" s="589"/>
      <c r="DN20" s="589"/>
      <c r="DO20" s="589"/>
      <c r="DP20" s="590"/>
      <c r="DQ20" s="594">
        <v>19341825</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7910</v>
      </c>
      <c r="S21" s="589"/>
      <c r="T21" s="589"/>
      <c r="U21" s="589"/>
      <c r="V21" s="589"/>
      <c r="W21" s="589"/>
      <c r="X21" s="589"/>
      <c r="Y21" s="590"/>
      <c r="Z21" s="641">
        <v>0</v>
      </c>
      <c r="AA21" s="641"/>
      <c r="AB21" s="641"/>
      <c r="AC21" s="641"/>
      <c r="AD21" s="642">
        <v>7910</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13816</v>
      </c>
      <c r="BH21" s="589"/>
      <c r="BI21" s="589"/>
      <c r="BJ21" s="589"/>
      <c r="BK21" s="589"/>
      <c r="BL21" s="589"/>
      <c r="BM21" s="589"/>
      <c r="BN21" s="590"/>
      <c r="BO21" s="641">
        <v>0.2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176685</v>
      </c>
      <c r="S22" s="589"/>
      <c r="T22" s="589"/>
      <c r="U22" s="589"/>
      <c r="V22" s="589"/>
      <c r="W22" s="589"/>
      <c r="X22" s="589"/>
      <c r="Y22" s="590"/>
      <c r="Z22" s="641">
        <v>0.6</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427141</v>
      </c>
      <c r="S23" s="589"/>
      <c r="T23" s="589"/>
      <c r="U23" s="589"/>
      <c r="V23" s="589"/>
      <c r="W23" s="589"/>
      <c r="X23" s="589"/>
      <c r="Y23" s="590"/>
      <c r="Z23" s="641">
        <v>1.4</v>
      </c>
      <c r="AA23" s="641"/>
      <c r="AB23" s="641"/>
      <c r="AC23" s="641"/>
      <c r="AD23" s="642">
        <v>19107</v>
      </c>
      <c r="AE23" s="642"/>
      <c r="AF23" s="642"/>
      <c r="AG23" s="642"/>
      <c r="AH23" s="642"/>
      <c r="AI23" s="642"/>
      <c r="AJ23" s="642"/>
      <c r="AK23" s="642"/>
      <c r="AL23" s="611">
        <v>0.1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313904</v>
      </c>
      <c r="BH23" s="589"/>
      <c r="BI23" s="589"/>
      <c r="BJ23" s="589"/>
      <c r="BK23" s="589"/>
      <c r="BL23" s="589"/>
      <c r="BM23" s="589"/>
      <c r="BN23" s="590"/>
      <c r="BO23" s="641">
        <v>3.6</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157949</v>
      </c>
      <c r="S24" s="589"/>
      <c r="T24" s="589"/>
      <c r="U24" s="589"/>
      <c r="V24" s="589"/>
      <c r="W24" s="589"/>
      <c r="X24" s="589"/>
      <c r="Y24" s="590"/>
      <c r="Z24" s="641">
        <v>0.5</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12303695</v>
      </c>
      <c r="CS24" s="639"/>
      <c r="CT24" s="639"/>
      <c r="CU24" s="639"/>
      <c r="CV24" s="639"/>
      <c r="CW24" s="639"/>
      <c r="CX24" s="639"/>
      <c r="CY24" s="686"/>
      <c r="CZ24" s="690">
        <v>44</v>
      </c>
      <c r="DA24" s="691"/>
      <c r="DB24" s="691"/>
      <c r="DC24" s="692"/>
      <c r="DD24" s="685">
        <v>8406956</v>
      </c>
      <c r="DE24" s="639"/>
      <c r="DF24" s="639"/>
      <c r="DG24" s="639"/>
      <c r="DH24" s="639"/>
      <c r="DI24" s="639"/>
      <c r="DJ24" s="639"/>
      <c r="DK24" s="686"/>
      <c r="DL24" s="685">
        <v>8234926</v>
      </c>
      <c r="DM24" s="639"/>
      <c r="DN24" s="639"/>
      <c r="DO24" s="639"/>
      <c r="DP24" s="639"/>
      <c r="DQ24" s="639"/>
      <c r="DR24" s="639"/>
      <c r="DS24" s="639"/>
      <c r="DT24" s="639"/>
      <c r="DU24" s="639"/>
      <c r="DV24" s="686"/>
      <c r="DW24" s="687">
        <v>46.9</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3344091</v>
      </c>
      <c r="S25" s="589"/>
      <c r="T25" s="589"/>
      <c r="U25" s="589"/>
      <c r="V25" s="589"/>
      <c r="W25" s="589"/>
      <c r="X25" s="589"/>
      <c r="Y25" s="590"/>
      <c r="Z25" s="641">
        <v>11.1</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4312415</v>
      </c>
      <c r="CS25" s="607"/>
      <c r="CT25" s="607"/>
      <c r="CU25" s="607"/>
      <c r="CV25" s="607"/>
      <c r="CW25" s="607"/>
      <c r="CX25" s="607"/>
      <c r="CY25" s="608"/>
      <c r="CZ25" s="591">
        <v>15.4</v>
      </c>
      <c r="DA25" s="609"/>
      <c r="DB25" s="609"/>
      <c r="DC25" s="610"/>
      <c r="DD25" s="594">
        <v>3951556</v>
      </c>
      <c r="DE25" s="607"/>
      <c r="DF25" s="607"/>
      <c r="DG25" s="607"/>
      <c r="DH25" s="607"/>
      <c r="DI25" s="607"/>
      <c r="DJ25" s="607"/>
      <c r="DK25" s="608"/>
      <c r="DL25" s="594">
        <v>3814727</v>
      </c>
      <c r="DM25" s="607"/>
      <c r="DN25" s="607"/>
      <c r="DO25" s="607"/>
      <c r="DP25" s="607"/>
      <c r="DQ25" s="607"/>
      <c r="DR25" s="607"/>
      <c r="DS25" s="607"/>
      <c r="DT25" s="607"/>
      <c r="DU25" s="607"/>
      <c r="DV25" s="608"/>
      <c r="DW25" s="611">
        <v>21.7</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2744945</v>
      </c>
      <c r="CS26" s="589"/>
      <c r="CT26" s="589"/>
      <c r="CU26" s="589"/>
      <c r="CV26" s="589"/>
      <c r="CW26" s="589"/>
      <c r="CX26" s="589"/>
      <c r="CY26" s="590"/>
      <c r="CZ26" s="591">
        <v>9.8000000000000007</v>
      </c>
      <c r="DA26" s="609"/>
      <c r="DB26" s="609"/>
      <c r="DC26" s="610"/>
      <c r="DD26" s="594">
        <v>2478610</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2100296</v>
      </c>
      <c r="S27" s="589"/>
      <c r="T27" s="589"/>
      <c r="U27" s="589"/>
      <c r="V27" s="589"/>
      <c r="W27" s="589"/>
      <c r="X27" s="589"/>
      <c r="Y27" s="590"/>
      <c r="Z27" s="641">
        <v>7</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8832408</v>
      </c>
      <c r="BH27" s="589"/>
      <c r="BI27" s="589"/>
      <c r="BJ27" s="589"/>
      <c r="BK27" s="589"/>
      <c r="BL27" s="589"/>
      <c r="BM27" s="589"/>
      <c r="BN27" s="590"/>
      <c r="BO27" s="641">
        <v>100</v>
      </c>
      <c r="BP27" s="641"/>
      <c r="BQ27" s="641"/>
      <c r="BR27" s="641"/>
      <c r="BS27" s="594">
        <v>56532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5245094</v>
      </c>
      <c r="CS27" s="607"/>
      <c r="CT27" s="607"/>
      <c r="CU27" s="607"/>
      <c r="CV27" s="607"/>
      <c r="CW27" s="607"/>
      <c r="CX27" s="607"/>
      <c r="CY27" s="608"/>
      <c r="CZ27" s="591">
        <v>18.8</v>
      </c>
      <c r="DA27" s="609"/>
      <c r="DB27" s="609"/>
      <c r="DC27" s="610"/>
      <c r="DD27" s="594">
        <v>1753301</v>
      </c>
      <c r="DE27" s="607"/>
      <c r="DF27" s="607"/>
      <c r="DG27" s="607"/>
      <c r="DH27" s="607"/>
      <c r="DI27" s="607"/>
      <c r="DJ27" s="607"/>
      <c r="DK27" s="608"/>
      <c r="DL27" s="594">
        <v>1718100</v>
      </c>
      <c r="DM27" s="607"/>
      <c r="DN27" s="607"/>
      <c r="DO27" s="607"/>
      <c r="DP27" s="607"/>
      <c r="DQ27" s="607"/>
      <c r="DR27" s="607"/>
      <c r="DS27" s="607"/>
      <c r="DT27" s="607"/>
      <c r="DU27" s="607"/>
      <c r="DV27" s="608"/>
      <c r="DW27" s="611">
        <v>9.8000000000000007</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199112</v>
      </c>
      <c r="S28" s="589"/>
      <c r="T28" s="589"/>
      <c r="U28" s="589"/>
      <c r="V28" s="589"/>
      <c r="W28" s="589"/>
      <c r="X28" s="589"/>
      <c r="Y28" s="590"/>
      <c r="Z28" s="641">
        <v>0.7</v>
      </c>
      <c r="AA28" s="641"/>
      <c r="AB28" s="641"/>
      <c r="AC28" s="641"/>
      <c r="AD28" s="642">
        <v>37853</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2746186</v>
      </c>
      <c r="CS28" s="589"/>
      <c r="CT28" s="589"/>
      <c r="CU28" s="589"/>
      <c r="CV28" s="589"/>
      <c r="CW28" s="589"/>
      <c r="CX28" s="589"/>
      <c r="CY28" s="590"/>
      <c r="CZ28" s="591">
        <v>9.8000000000000007</v>
      </c>
      <c r="DA28" s="609"/>
      <c r="DB28" s="609"/>
      <c r="DC28" s="610"/>
      <c r="DD28" s="594">
        <v>2702099</v>
      </c>
      <c r="DE28" s="589"/>
      <c r="DF28" s="589"/>
      <c r="DG28" s="589"/>
      <c r="DH28" s="589"/>
      <c r="DI28" s="589"/>
      <c r="DJ28" s="589"/>
      <c r="DK28" s="590"/>
      <c r="DL28" s="594">
        <v>2702099</v>
      </c>
      <c r="DM28" s="589"/>
      <c r="DN28" s="589"/>
      <c r="DO28" s="589"/>
      <c r="DP28" s="589"/>
      <c r="DQ28" s="589"/>
      <c r="DR28" s="589"/>
      <c r="DS28" s="589"/>
      <c r="DT28" s="589"/>
      <c r="DU28" s="589"/>
      <c r="DV28" s="590"/>
      <c r="DW28" s="611">
        <v>15.4</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50770</v>
      </c>
      <c r="S29" s="589"/>
      <c r="T29" s="589"/>
      <c r="U29" s="589"/>
      <c r="V29" s="589"/>
      <c r="W29" s="589"/>
      <c r="X29" s="589"/>
      <c r="Y29" s="590"/>
      <c r="Z29" s="641">
        <v>0.2</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5" t="s">
        <v>288</v>
      </c>
      <c r="CG29" s="622"/>
      <c r="CH29" s="622"/>
      <c r="CI29" s="622"/>
      <c r="CJ29" s="622"/>
      <c r="CK29" s="622"/>
      <c r="CL29" s="622"/>
      <c r="CM29" s="622"/>
      <c r="CN29" s="622"/>
      <c r="CO29" s="622"/>
      <c r="CP29" s="622"/>
      <c r="CQ29" s="623"/>
      <c r="CR29" s="588">
        <v>2746186</v>
      </c>
      <c r="CS29" s="607"/>
      <c r="CT29" s="607"/>
      <c r="CU29" s="607"/>
      <c r="CV29" s="607"/>
      <c r="CW29" s="607"/>
      <c r="CX29" s="607"/>
      <c r="CY29" s="608"/>
      <c r="CZ29" s="591">
        <v>9.8000000000000007</v>
      </c>
      <c r="DA29" s="609"/>
      <c r="DB29" s="609"/>
      <c r="DC29" s="610"/>
      <c r="DD29" s="594">
        <v>2702099</v>
      </c>
      <c r="DE29" s="607"/>
      <c r="DF29" s="607"/>
      <c r="DG29" s="607"/>
      <c r="DH29" s="607"/>
      <c r="DI29" s="607"/>
      <c r="DJ29" s="607"/>
      <c r="DK29" s="608"/>
      <c r="DL29" s="594">
        <v>2702099</v>
      </c>
      <c r="DM29" s="607"/>
      <c r="DN29" s="607"/>
      <c r="DO29" s="607"/>
      <c r="DP29" s="607"/>
      <c r="DQ29" s="607"/>
      <c r="DR29" s="607"/>
      <c r="DS29" s="607"/>
      <c r="DT29" s="607"/>
      <c r="DU29" s="607"/>
      <c r="DV29" s="608"/>
      <c r="DW29" s="611">
        <v>15.4</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597616</v>
      </c>
      <c r="S30" s="589"/>
      <c r="T30" s="589"/>
      <c r="U30" s="589"/>
      <c r="V30" s="589"/>
      <c r="W30" s="589"/>
      <c r="X30" s="589"/>
      <c r="Y30" s="590"/>
      <c r="Z30" s="641">
        <v>2</v>
      </c>
      <c r="AA30" s="641"/>
      <c r="AB30" s="641"/>
      <c r="AC30" s="641"/>
      <c r="AD30" s="642" t="s">
        <v>112</v>
      </c>
      <c r="AE30" s="642"/>
      <c r="AF30" s="642"/>
      <c r="AG30" s="642"/>
      <c r="AH30" s="642"/>
      <c r="AI30" s="642"/>
      <c r="AJ30" s="642"/>
      <c r="AK30" s="642"/>
      <c r="AL30" s="611" t="s">
        <v>112</v>
      </c>
      <c r="AM30" s="643"/>
      <c r="AN30" s="643"/>
      <c r="AO30" s="644"/>
      <c r="AP30" s="664" t="s">
        <v>290</v>
      </c>
      <c r="AQ30" s="665"/>
      <c r="AR30" s="665"/>
      <c r="AS30" s="665"/>
      <c r="AT30" s="670" t="s">
        <v>291</v>
      </c>
      <c r="AU30" s="182"/>
      <c r="AV30" s="182"/>
      <c r="AW30" s="182"/>
      <c r="AX30" s="673" t="s">
        <v>170</v>
      </c>
      <c r="AY30" s="674"/>
      <c r="AZ30" s="674"/>
      <c r="BA30" s="674"/>
      <c r="BB30" s="674"/>
      <c r="BC30" s="674"/>
      <c r="BD30" s="674"/>
      <c r="BE30" s="674"/>
      <c r="BF30" s="675"/>
      <c r="BG30" s="654">
        <v>98.3</v>
      </c>
      <c r="BH30" s="655"/>
      <c r="BI30" s="655"/>
      <c r="BJ30" s="655"/>
      <c r="BK30" s="655"/>
      <c r="BL30" s="655"/>
      <c r="BM30" s="656">
        <v>92.6</v>
      </c>
      <c r="BN30" s="655"/>
      <c r="BO30" s="655"/>
      <c r="BP30" s="655"/>
      <c r="BQ30" s="657"/>
      <c r="BR30" s="654">
        <v>98.5</v>
      </c>
      <c r="BS30" s="655"/>
      <c r="BT30" s="655"/>
      <c r="BU30" s="655"/>
      <c r="BV30" s="655"/>
      <c r="BW30" s="655"/>
      <c r="BX30" s="656">
        <v>92.4</v>
      </c>
      <c r="BY30" s="655"/>
      <c r="BZ30" s="655"/>
      <c r="CA30" s="655"/>
      <c r="CB30" s="657"/>
      <c r="CD30" s="660"/>
      <c r="CE30" s="661"/>
      <c r="CF30" s="625" t="s">
        <v>292</v>
      </c>
      <c r="CG30" s="622"/>
      <c r="CH30" s="622"/>
      <c r="CI30" s="622"/>
      <c r="CJ30" s="622"/>
      <c r="CK30" s="622"/>
      <c r="CL30" s="622"/>
      <c r="CM30" s="622"/>
      <c r="CN30" s="622"/>
      <c r="CO30" s="622"/>
      <c r="CP30" s="622"/>
      <c r="CQ30" s="623"/>
      <c r="CR30" s="588">
        <v>2399629</v>
      </c>
      <c r="CS30" s="589"/>
      <c r="CT30" s="589"/>
      <c r="CU30" s="589"/>
      <c r="CV30" s="589"/>
      <c r="CW30" s="589"/>
      <c r="CX30" s="589"/>
      <c r="CY30" s="590"/>
      <c r="CZ30" s="591">
        <v>8.6</v>
      </c>
      <c r="DA30" s="609"/>
      <c r="DB30" s="609"/>
      <c r="DC30" s="610"/>
      <c r="DD30" s="594">
        <v>2355542</v>
      </c>
      <c r="DE30" s="589"/>
      <c r="DF30" s="589"/>
      <c r="DG30" s="589"/>
      <c r="DH30" s="589"/>
      <c r="DI30" s="589"/>
      <c r="DJ30" s="589"/>
      <c r="DK30" s="590"/>
      <c r="DL30" s="594">
        <v>2355542</v>
      </c>
      <c r="DM30" s="589"/>
      <c r="DN30" s="589"/>
      <c r="DO30" s="589"/>
      <c r="DP30" s="589"/>
      <c r="DQ30" s="589"/>
      <c r="DR30" s="589"/>
      <c r="DS30" s="589"/>
      <c r="DT30" s="589"/>
      <c r="DU30" s="589"/>
      <c r="DV30" s="590"/>
      <c r="DW30" s="611">
        <v>13.4</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1769773</v>
      </c>
      <c r="S31" s="589"/>
      <c r="T31" s="589"/>
      <c r="U31" s="589"/>
      <c r="V31" s="589"/>
      <c r="W31" s="589"/>
      <c r="X31" s="589"/>
      <c r="Y31" s="590"/>
      <c r="Z31" s="641">
        <v>5.9</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98.6</v>
      </c>
      <c r="BH31" s="607"/>
      <c r="BI31" s="607"/>
      <c r="BJ31" s="607"/>
      <c r="BK31" s="607"/>
      <c r="BL31" s="607"/>
      <c r="BM31" s="643">
        <v>92.9</v>
      </c>
      <c r="BN31" s="653"/>
      <c r="BO31" s="653"/>
      <c r="BP31" s="653"/>
      <c r="BQ31" s="617"/>
      <c r="BR31" s="652">
        <v>98.5</v>
      </c>
      <c r="BS31" s="607"/>
      <c r="BT31" s="607"/>
      <c r="BU31" s="607"/>
      <c r="BV31" s="607"/>
      <c r="BW31" s="607"/>
      <c r="BX31" s="643">
        <v>92.4</v>
      </c>
      <c r="BY31" s="653"/>
      <c r="BZ31" s="653"/>
      <c r="CA31" s="653"/>
      <c r="CB31" s="617"/>
      <c r="CD31" s="660"/>
      <c r="CE31" s="661"/>
      <c r="CF31" s="625" t="s">
        <v>296</v>
      </c>
      <c r="CG31" s="622"/>
      <c r="CH31" s="622"/>
      <c r="CI31" s="622"/>
      <c r="CJ31" s="622"/>
      <c r="CK31" s="622"/>
      <c r="CL31" s="622"/>
      <c r="CM31" s="622"/>
      <c r="CN31" s="622"/>
      <c r="CO31" s="622"/>
      <c r="CP31" s="622"/>
      <c r="CQ31" s="623"/>
      <c r="CR31" s="588">
        <v>346557</v>
      </c>
      <c r="CS31" s="607"/>
      <c r="CT31" s="607"/>
      <c r="CU31" s="607"/>
      <c r="CV31" s="607"/>
      <c r="CW31" s="607"/>
      <c r="CX31" s="607"/>
      <c r="CY31" s="608"/>
      <c r="CZ31" s="591">
        <v>1.2</v>
      </c>
      <c r="DA31" s="609"/>
      <c r="DB31" s="609"/>
      <c r="DC31" s="610"/>
      <c r="DD31" s="594">
        <v>346557</v>
      </c>
      <c r="DE31" s="607"/>
      <c r="DF31" s="607"/>
      <c r="DG31" s="607"/>
      <c r="DH31" s="607"/>
      <c r="DI31" s="607"/>
      <c r="DJ31" s="607"/>
      <c r="DK31" s="608"/>
      <c r="DL31" s="594">
        <v>346557</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523619</v>
      </c>
      <c r="S32" s="589"/>
      <c r="T32" s="589"/>
      <c r="U32" s="589"/>
      <c r="V32" s="589"/>
      <c r="W32" s="589"/>
      <c r="X32" s="589"/>
      <c r="Y32" s="590"/>
      <c r="Z32" s="641">
        <v>1.7</v>
      </c>
      <c r="AA32" s="641"/>
      <c r="AB32" s="641"/>
      <c r="AC32" s="641"/>
      <c r="AD32" s="642">
        <v>5647</v>
      </c>
      <c r="AE32" s="642"/>
      <c r="AF32" s="642"/>
      <c r="AG32" s="642"/>
      <c r="AH32" s="642"/>
      <c r="AI32" s="642"/>
      <c r="AJ32" s="642"/>
      <c r="AK32" s="642"/>
      <c r="AL32" s="611">
        <v>0</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98.1</v>
      </c>
      <c r="BH32" s="573"/>
      <c r="BI32" s="573"/>
      <c r="BJ32" s="573"/>
      <c r="BK32" s="573"/>
      <c r="BL32" s="573"/>
      <c r="BM32" s="636">
        <v>92.3</v>
      </c>
      <c r="BN32" s="573"/>
      <c r="BO32" s="573"/>
      <c r="BP32" s="573"/>
      <c r="BQ32" s="630"/>
      <c r="BR32" s="651">
        <v>98.3</v>
      </c>
      <c r="BS32" s="573"/>
      <c r="BT32" s="573"/>
      <c r="BU32" s="573"/>
      <c r="BV32" s="573"/>
      <c r="BW32" s="573"/>
      <c r="BX32" s="636">
        <v>92.2</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3155579</v>
      </c>
      <c r="S33" s="589"/>
      <c r="T33" s="589"/>
      <c r="U33" s="589"/>
      <c r="V33" s="589"/>
      <c r="W33" s="589"/>
      <c r="X33" s="589"/>
      <c r="Y33" s="590"/>
      <c r="Z33" s="641">
        <v>10.5</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11802688</v>
      </c>
      <c r="CS33" s="607"/>
      <c r="CT33" s="607"/>
      <c r="CU33" s="607"/>
      <c r="CV33" s="607"/>
      <c r="CW33" s="607"/>
      <c r="CX33" s="607"/>
      <c r="CY33" s="608"/>
      <c r="CZ33" s="591">
        <v>42.2</v>
      </c>
      <c r="DA33" s="609"/>
      <c r="DB33" s="609"/>
      <c r="DC33" s="610"/>
      <c r="DD33" s="594">
        <v>10080232</v>
      </c>
      <c r="DE33" s="607"/>
      <c r="DF33" s="607"/>
      <c r="DG33" s="607"/>
      <c r="DH33" s="607"/>
      <c r="DI33" s="607"/>
      <c r="DJ33" s="607"/>
      <c r="DK33" s="608"/>
      <c r="DL33" s="594">
        <v>6618959</v>
      </c>
      <c r="DM33" s="607"/>
      <c r="DN33" s="607"/>
      <c r="DO33" s="607"/>
      <c r="DP33" s="607"/>
      <c r="DQ33" s="607"/>
      <c r="DR33" s="607"/>
      <c r="DS33" s="607"/>
      <c r="DT33" s="607"/>
      <c r="DU33" s="607"/>
      <c r="DV33" s="608"/>
      <c r="DW33" s="611">
        <v>37.700000000000003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3773147</v>
      </c>
      <c r="CS34" s="589"/>
      <c r="CT34" s="589"/>
      <c r="CU34" s="589"/>
      <c r="CV34" s="589"/>
      <c r="CW34" s="589"/>
      <c r="CX34" s="589"/>
      <c r="CY34" s="590"/>
      <c r="CZ34" s="591">
        <v>13.5</v>
      </c>
      <c r="DA34" s="609"/>
      <c r="DB34" s="609"/>
      <c r="DC34" s="610"/>
      <c r="DD34" s="594">
        <v>3083528</v>
      </c>
      <c r="DE34" s="589"/>
      <c r="DF34" s="589"/>
      <c r="DG34" s="589"/>
      <c r="DH34" s="589"/>
      <c r="DI34" s="589"/>
      <c r="DJ34" s="589"/>
      <c r="DK34" s="590"/>
      <c r="DL34" s="594">
        <v>2312626</v>
      </c>
      <c r="DM34" s="589"/>
      <c r="DN34" s="589"/>
      <c r="DO34" s="589"/>
      <c r="DP34" s="589"/>
      <c r="DQ34" s="589"/>
      <c r="DR34" s="589"/>
      <c r="DS34" s="589"/>
      <c r="DT34" s="589"/>
      <c r="DU34" s="589"/>
      <c r="DV34" s="590"/>
      <c r="DW34" s="611">
        <v>13.2</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1326479</v>
      </c>
      <c r="S35" s="589"/>
      <c r="T35" s="589"/>
      <c r="U35" s="589"/>
      <c r="V35" s="589"/>
      <c r="W35" s="589"/>
      <c r="X35" s="589"/>
      <c r="Y35" s="590"/>
      <c r="Z35" s="641">
        <v>4.4000000000000004</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3602194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190710</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127494</v>
      </c>
      <c r="CS35" s="607"/>
      <c r="CT35" s="607"/>
      <c r="CU35" s="607"/>
      <c r="CV35" s="607"/>
      <c r="CW35" s="607"/>
      <c r="CX35" s="607"/>
      <c r="CY35" s="608"/>
      <c r="CZ35" s="591">
        <v>0.5</v>
      </c>
      <c r="DA35" s="609"/>
      <c r="DB35" s="609"/>
      <c r="DC35" s="610"/>
      <c r="DD35" s="594">
        <v>116771</v>
      </c>
      <c r="DE35" s="607"/>
      <c r="DF35" s="607"/>
      <c r="DG35" s="607"/>
      <c r="DH35" s="607"/>
      <c r="DI35" s="607"/>
      <c r="DJ35" s="607"/>
      <c r="DK35" s="608"/>
      <c r="DL35" s="594">
        <v>116771</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30144028</v>
      </c>
      <c r="S36" s="629"/>
      <c r="T36" s="629"/>
      <c r="U36" s="629"/>
      <c r="V36" s="629"/>
      <c r="W36" s="629"/>
      <c r="X36" s="629"/>
      <c r="Y36" s="632"/>
      <c r="Z36" s="633">
        <v>100</v>
      </c>
      <c r="AA36" s="633"/>
      <c r="AB36" s="633"/>
      <c r="AC36" s="633"/>
      <c r="AD36" s="634">
        <v>16235561</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479463</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-383323</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3541738</v>
      </c>
      <c r="CS36" s="589"/>
      <c r="CT36" s="589"/>
      <c r="CU36" s="589"/>
      <c r="CV36" s="589"/>
      <c r="CW36" s="589"/>
      <c r="CX36" s="589"/>
      <c r="CY36" s="590"/>
      <c r="CZ36" s="591">
        <v>12.7</v>
      </c>
      <c r="DA36" s="609"/>
      <c r="DB36" s="609"/>
      <c r="DC36" s="610"/>
      <c r="DD36" s="594">
        <v>2893859</v>
      </c>
      <c r="DE36" s="589"/>
      <c r="DF36" s="589"/>
      <c r="DG36" s="589"/>
      <c r="DH36" s="589"/>
      <c r="DI36" s="589"/>
      <c r="DJ36" s="589"/>
      <c r="DK36" s="590"/>
      <c r="DL36" s="594">
        <v>2252747</v>
      </c>
      <c r="DM36" s="589"/>
      <c r="DN36" s="589"/>
      <c r="DO36" s="589"/>
      <c r="DP36" s="589"/>
      <c r="DQ36" s="589"/>
      <c r="DR36" s="589"/>
      <c r="DS36" s="589"/>
      <c r="DT36" s="589"/>
      <c r="DU36" s="589"/>
      <c r="DV36" s="590"/>
      <c r="DW36" s="611">
        <v>12.8</v>
      </c>
      <c r="DX36" s="612"/>
      <c r="DY36" s="612"/>
      <c r="DZ36" s="612"/>
      <c r="EA36" s="612"/>
      <c r="EB36" s="612"/>
      <c r="EC36" s="613"/>
    </row>
    <row r="37" spans="2:133" ht="11.25" customHeight="1">
      <c r="AQ37" s="614" t="s">
        <v>314</v>
      </c>
      <c r="AR37" s="615"/>
      <c r="AS37" s="615"/>
      <c r="AT37" s="615"/>
      <c r="AU37" s="615"/>
      <c r="AV37" s="615"/>
      <c r="AW37" s="615"/>
      <c r="AX37" s="615"/>
      <c r="AY37" s="616"/>
      <c r="AZ37" s="588">
        <v>290190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10850</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1439555</v>
      </c>
      <c r="CS37" s="607"/>
      <c r="CT37" s="607"/>
      <c r="CU37" s="607"/>
      <c r="CV37" s="607"/>
      <c r="CW37" s="607"/>
      <c r="CX37" s="607"/>
      <c r="CY37" s="608"/>
      <c r="CZ37" s="591">
        <v>5.2</v>
      </c>
      <c r="DA37" s="609"/>
      <c r="DB37" s="609"/>
      <c r="DC37" s="610"/>
      <c r="DD37" s="594">
        <v>1430515</v>
      </c>
      <c r="DE37" s="607"/>
      <c r="DF37" s="607"/>
      <c r="DG37" s="607"/>
      <c r="DH37" s="607"/>
      <c r="DI37" s="607"/>
      <c r="DJ37" s="607"/>
      <c r="DK37" s="608"/>
      <c r="DL37" s="594">
        <v>1375142</v>
      </c>
      <c r="DM37" s="607"/>
      <c r="DN37" s="607"/>
      <c r="DO37" s="607"/>
      <c r="DP37" s="607"/>
      <c r="DQ37" s="607"/>
      <c r="DR37" s="607"/>
      <c r="DS37" s="607"/>
      <c r="DT37" s="607"/>
      <c r="DU37" s="607"/>
      <c r="DV37" s="608"/>
      <c r="DW37" s="611">
        <v>7.8</v>
      </c>
      <c r="DX37" s="612"/>
      <c r="DY37" s="612"/>
      <c r="DZ37" s="612"/>
      <c r="EA37" s="612"/>
      <c r="EB37" s="612"/>
      <c r="EC37" s="613"/>
    </row>
    <row r="38" spans="2:133" ht="11.25" customHeight="1">
      <c r="AQ38" s="614" t="s">
        <v>317</v>
      </c>
      <c r="AR38" s="615"/>
      <c r="AS38" s="615"/>
      <c r="AT38" s="615"/>
      <c r="AU38" s="615"/>
      <c r="AV38" s="615"/>
      <c r="AW38" s="615"/>
      <c r="AX38" s="615"/>
      <c r="AY38" s="616"/>
      <c r="AZ38" s="588">
        <v>278490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19035</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3033514</v>
      </c>
      <c r="CS38" s="589"/>
      <c r="CT38" s="589"/>
      <c r="CU38" s="589"/>
      <c r="CV38" s="589"/>
      <c r="CW38" s="589"/>
      <c r="CX38" s="589"/>
      <c r="CY38" s="590"/>
      <c r="CZ38" s="591">
        <v>10.9</v>
      </c>
      <c r="DA38" s="609"/>
      <c r="DB38" s="609"/>
      <c r="DC38" s="610"/>
      <c r="DD38" s="594">
        <v>2823496</v>
      </c>
      <c r="DE38" s="589"/>
      <c r="DF38" s="589"/>
      <c r="DG38" s="589"/>
      <c r="DH38" s="589"/>
      <c r="DI38" s="589"/>
      <c r="DJ38" s="589"/>
      <c r="DK38" s="590"/>
      <c r="DL38" s="594">
        <v>1936815</v>
      </c>
      <c r="DM38" s="589"/>
      <c r="DN38" s="589"/>
      <c r="DO38" s="589"/>
      <c r="DP38" s="589"/>
      <c r="DQ38" s="589"/>
      <c r="DR38" s="589"/>
      <c r="DS38" s="589"/>
      <c r="DT38" s="589"/>
      <c r="DU38" s="589"/>
      <c r="DV38" s="590"/>
      <c r="DW38" s="611">
        <v>11</v>
      </c>
      <c r="DX38" s="612"/>
      <c r="DY38" s="612"/>
      <c r="DZ38" s="612"/>
      <c r="EA38" s="612"/>
      <c r="EB38" s="612"/>
      <c r="EC38" s="613"/>
    </row>
    <row r="39" spans="2:133" ht="11.25" customHeight="1">
      <c r="AQ39" s="614" t="s">
        <v>320</v>
      </c>
      <c r="AR39" s="615"/>
      <c r="AS39" s="615"/>
      <c r="AT39" s="615"/>
      <c r="AU39" s="615"/>
      <c r="AV39" s="615"/>
      <c r="AW39" s="615"/>
      <c r="AX39" s="615"/>
      <c r="AY39" s="616"/>
      <c r="AZ39" s="588">
        <v>75455</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70</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1102717</v>
      </c>
      <c r="CS39" s="607"/>
      <c r="CT39" s="607"/>
      <c r="CU39" s="607"/>
      <c r="CV39" s="607"/>
      <c r="CW39" s="607"/>
      <c r="CX39" s="607"/>
      <c r="CY39" s="608"/>
      <c r="CZ39" s="591">
        <v>3.9</v>
      </c>
      <c r="DA39" s="609"/>
      <c r="DB39" s="609"/>
      <c r="DC39" s="610"/>
      <c r="DD39" s="594">
        <v>1020000</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801636</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224078</v>
      </c>
      <c r="CS40" s="589"/>
      <c r="CT40" s="589"/>
      <c r="CU40" s="589"/>
      <c r="CV40" s="589"/>
      <c r="CW40" s="589"/>
      <c r="CX40" s="589"/>
      <c r="CY40" s="590"/>
      <c r="CZ40" s="591">
        <v>0.8</v>
      </c>
      <c r="DA40" s="609"/>
      <c r="DB40" s="609"/>
      <c r="DC40" s="610"/>
      <c r="DD40" s="594">
        <v>142578</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1676960</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272</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3829445</v>
      </c>
      <c r="CS42" s="589"/>
      <c r="CT42" s="589"/>
      <c r="CU42" s="589"/>
      <c r="CV42" s="589"/>
      <c r="CW42" s="589"/>
      <c r="CX42" s="589"/>
      <c r="CY42" s="590"/>
      <c r="CZ42" s="591">
        <v>13.7</v>
      </c>
      <c r="DA42" s="592"/>
      <c r="DB42" s="592"/>
      <c r="DC42" s="593"/>
      <c r="DD42" s="594">
        <v>854637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234034</v>
      </c>
      <c r="CS43" s="607"/>
      <c r="CT43" s="607"/>
      <c r="CU43" s="607"/>
      <c r="CV43" s="607"/>
      <c r="CW43" s="607"/>
      <c r="CX43" s="607"/>
      <c r="CY43" s="608"/>
      <c r="CZ43" s="591">
        <v>0.8</v>
      </c>
      <c r="DA43" s="609"/>
      <c r="DB43" s="609"/>
      <c r="DC43" s="610"/>
      <c r="DD43" s="594">
        <v>234034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3788233</v>
      </c>
      <c r="CS44" s="589"/>
      <c r="CT44" s="589"/>
      <c r="CU44" s="589"/>
      <c r="CV44" s="589"/>
      <c r="CW44" s="589"/>
      <c r="CX44" s="589"/>
      <c r="CY44" s="590"/>
      <c r="CZ44" s="591">
        <v>13.6</v>
      </c>
      <c r="DA44" s="592"/>
      <c r="DB44" s="592"/>
      <c r="DC44" s="593"/>
      <c r="DD44" s="594">
        <v>852440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1818494</v>
      </c>
      <c r="CS45" s="607"/>
      <c r="CT45" s="607"/>
      <c r="CU45" s="607"/>
      <c r="CV45" s="607"/>
      <c r="CW45" s="607"/>
      <c r="CX45" s="607"/>
      <c r="CY45" s="608"/>
      <c r="CZ45" s="591">
        <v>6.5</v>
      </c>
      <c r="DA45" s="609"/>
      <c r="DB45" s="609"/>
      <c r="DC45" s="610"/>
      <c r="DD45" s="594">
        <v>111995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1951943</v>
      </c>
      <c r="CS46" s="589"/>
      <c r="CT46" s="589"/>
      <c r="CU46" s="589"/>
      <c r="CV46" s="589"/>
      <c r="CW46" s="589"/>
      <c r="CX46" s="589"/>
      <c r="CY46" s="590"/>
      <c r="CZ46" s="591">
        <v>7</v>
      </c>
      <c r="DA46" s="592"/>
      <c r="DB46" s="592"/>
      <c r="DC46" s="593"/>
      <c r="DD46" s="594">
        <v>723225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41212</v>
      </c>
      <c r="CS47" s="607"/>
      <c r="CT47" s="607"/>
      <c r="CU47" s="607"/>
      <c r="CV47" s="607"/>
      <c r="CW47" s="607"/>
      <c r="CX47" s="607"/>
      <c r="CY47" s="608"/>
      <c r="CZ47" s="591">
        <v>0.1</v>
      </c>
      <c r="DA47" s="609"/>
      <c r="DB47" s="609"/>
      <c r="DC47" s="610"/>
      <c r="DD47" s="594">
        <v>2197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27935828</v>
      </c>
      <c r="CS49" s="573"/>
      <c r="CT49" s="573"/>
      <c r="CU49" s="573"/>
      <c r="CV49" s="573"/>
      <c r="CW49" s="573"/>
      <c r="CX49" s="573"/>
      <c r="CY49" s="574"/>
      <c r="CZ49" s="575">
        <v>100</v>
      </c>
      <c r="DA49" s="576"/>
      <c r="DB49" s="576"/>
      <c r="DC49" s="577"/>
      <c r="DD49" s="578">
        <v>19341825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34" sqref="AU34:AY3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30737</v>
      </c>
      <c r="R7" s="1101"/>
      <c r="S7" s="1101"/>
      <c r="T7" s="1101"/>
      <c r="U7" s="1101"/>
      <c r="V7" s="1101">
        <v>28529</v>
      </c>
      <c r="W7" s="1101"/>
      <c r="X7" s="1101"/>
      <c r="Y7" s="1101"/>
      <c r="Z7" s="1101"/>
      <c r="AA7" s="1101">
        <v>2208</v>
      </c>
      <c r="AB7" s="1101"/>
      <c r="AC7" s="1101"/>
      <c r="AD7" s="1101"/>
      <c r="AE7" s="1102"/>
      <c r="AF7" s="1103">
        <v>2027</v>
      </c>
      <c r="AG7" s="1104"/>
      <c r="AH7" s="1104"/>
      <c r="AI7" s="1104"/>
      <c r="AJ7" s="1105"/>
      <c r="AK7" s="1087">
        <v>587</v>
      </c>
      <c r="AL7" s="1088"/>
      <c r="AM7" s="1088"/>
      <c r="AN7" s="1088"/>
      <c r="AO7" s="1088"/>
      <c r="AP7" s="1088">
        <v>31442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545</v>
      </c>
      <c r="BT7" s="1092"/>
      <c r="BU7" s="1092"/>
      <c r="BV7" s="1092"/>
      <c r="BW7" s="1092"/>
      <c r="BX7" s="1092"/>
      <c r="BY7" s="1092"/>
      <c r="BZ7" s="1092"/>
      <c r="CA7" s="1092"/>
      <c r="CB7" s="1092"/>
      <c r="CC7" s="1092"/>
      <c r="CD7" s="1092"/>
      <c r="CE7" s="1092"/>
      <c r="CF7" s="1092"/>
      <c r="CG7" s="1093"/>
      <c r="CH7" s="1084">
        <v>-6</v>
      </c>
      <c r="CI7" s="1085"/>
      <c r="CJ7" s="1085"/>
      <c r="CK7" s="1085"/>
      <c r="CL7" s="1086"/>
      <c r="CM7" s="1084">
        <v>160</v>
      </c>
      <c r="CN7" s="1085"/>
      <c r="CO7" s="1085"/>
      <c r="CP7" s="1085"/>
      <c r="CQ7" s="1086"/>
      <c r="CR7" s="1084">
        <v>100</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546</v>
      </c>
      <c r="BT8" s="1011"/>
      <c r="BU8" s="1011"/>
      <c r="BV8" s="1011"/>
      <c r="BW8" s="1011"/>
      <c r="BX8" s="1011"/>
      <c r="BY8" s="1011"/>
      <c r="BZ8" s="1011"/>
      <c r="CA8" s="1011"/>
      <c r="CB8" s="1011"/>
      <c r="CC8" s="1011"/>
      <c r="CD8" s="1011"/>
      <c r="CE8" s="1011"/>
      <c r="CF8" s="1011"/>
      <c r="CG8" s="1012"/>
      <c r="CH8" s="985">
        <v>17</v>
      </c>
      <c r="CI8" s="986"/>
      <c r="CJ8" s="986"/>
      <c r="CK8" s="986"/>
      <c r="CL8" s="987"/>
      <c r="CM8" s="985">
        <v>131</v>
      </c>
      <c r="CN8" s="986"/>
      <c r="CO8" s="986"/>
      <c r="CP8" s="986"/>
      <c r="CQ8" s="987"/>
      <c r="CR8" s="985">
        <v>9</v>
      </c>
      <c r="CS8" s="986"/>
      <c r="CT8" s="986"/>
      <c r="CU8" s="986"/>
      <c r="CV8" s="987"/>
      <c r="CW8" s="985">
        <v>0</v>
      </c>
      <c r="CX8" s="986"/>
      <c r="CY8" s="986"/>
      <c r="CZ8" s="986"/>
      <c r="DA8" s="987"/>
      <c r="DB8" s="985">
        <v>33</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547</v>
      </c>
      <c r="BT9" s="1011"/>
      <c r="BU9" s="1011"/>
      <c r="BV9" s="1011"/>
      <c r="BW9" s="1011"/>
      <c r="BX9" s="1011"/>
      <c r="BY9" s="1011"/>
      <c r="BZ9" s="1011"/>
      <c r="CA9" s="1011"/>
      <c r="CB9" s="1011"/>
      <c r="CC9" s="1011"/>
      <c r="CD9" s="1011"/>
      <c r="CE9" s="1011"/>
      <c r="CF9" s="1011"/>
      <c r="CG9" s="1012"/>
      <c r="CH9" s="985">
        <v>-13</v>
      </c>
      <c r="CI9" s="986"/>
      <c r="CJ9" s="986"/>
      <c r="CK9" s="986"/>
      <c r="CL9" s="987"/>
      <c r="CM9" s="985">
        <v>83</v>
      </c>
      <c r="CN9" s="986"/>
      <c r="CO9" s="986"/>
      <c r="CP9" s="986"/>
      <c r="CQ9" s="987"/>
      <c r="CR9" s="985">
        <v>48</v>
      </c>
      <c r="CS9" s="986"/>
      <c r="CT9" s="986"/>
      <c r="CU9" s="986"/>
      <c r="CV9" s="987"/>
      <c r="CW9" s="985">
        <v>0</v>
      </c>
      <c r="CX9" s="986"/>
      <c r="CY9" s="986"/>
      <c r="CZ9" s="986"/>
      <c r="DA9" s="987"/>
      <c r="DB9" s="985">
        <v>30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548</v>
      </c>
      <c r="BT10" s="1011"/>
      <c r="BU10" s="1011"/>
      <c r="BV10" s="1011"/>
      <c r="BW10" s="1011"/>
      <c r="BX10" s="1011"/>
      <c r="BY10" s="1011"/>
      <c r="BZ10" s="1011"/>
      <c r="CA10" s="1011"/>
      <c r="CB10" s="1011"/>
      <c r="CC10" s="1011"/>
      <c r="CD10" s="1011"/>
      <c r="CE10" s="1011"/>
      <c r="CF10" s="1011"/>
      <c r="CG10" s="1012"/>
      <c r="CH10" s="985">
        <v>-9</v>
      </c>
      <c r="CI10" s="986"/>
      <c r="CJ10" s="986"/>
      <c r="CK10" s="986"/>
      <c r="CL10" s="987"/>
      <c r="CM10" s="985">
        <v>50</v>
      </c>
      <c r="CN10" s="986"/>
      <c r="CO10" s="986"/>
      <c r="CP10" s="986"/>
      <c r="CQ10" s="987"/>
      <c r="CR10" s="985">
        <v>8</v>
      </c>
      <c r="CS10" s="986"/>
      <c r="CT10" s="986"/>
      <c r="CU10" s="986"/>
      <c r="CV10" s="987"/>
      <c r="CW10" s="985">
        <v>0</v>
      </c>
      <c r="CX10" s="986"/>
      <c r="CY10" s="986"/>
      <c r="CZ10" s="986"/>
      <c r="DA10" s="987"/>
      <c r="DB10" s="985">
        <v>0</v>
      </c>
      <c r="DC10" s="986"/>
      <c r="DD10" s="986"/>
      <c r="DE10" s="986"/>
      <c r="DF10" s="987"/>
      <c r="DG10" s="985">
        <v>0</v>
      </c>
      <c r="DH10" s="986"/>
      <c r="DI10" s="986"/>
      <c r="DJ10" s="986"/>
      <c r="DK10" s="987"/>
      <c r="DL10" s="985">
        <v>0</v>
      </c>
      <c r="DM10" s="986"/>
      <c r="DN10" s="986"/>
      <c r="DO10" s="986"/>
      <c r="DP10" s="987"/>
      <c r="DQ10" s="985">
        <v>0</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549</v>
      </c>
      <c r="BT11" s="1011"/>
      <c r="BU11" s="1011"/>
      <c r="BV11" s="1011"/>
      <c r="BW11" s="1011"/>
      <c r="BX11" s="1011"/>
      <c r="BY11" s="1011"/>
      <c r="BZ11" s="1011"/>
      <c r="CA11" s="1011"/>
      <c r="CB11" s="1011"/>
      <c r="CC11" s="1011"/>
      <c r="CD11" s="1011"/>
      <c r="CE11" s="1011"/>
      <c r="CF11" s="1011"/>
      <c r="CG11" s="1012"/>
      <c r="CH11" s="985">
        <v>-27</v>
      </c>
      <c r="CI11" s="986"/>
      <c r="CJ11" s="986"/>
      <c r="CK11" s="986"/>
      <c r="CL11" s="987"/>
      <c r="CM11" s="985">
        <v>590</v>
      </c>
      <c r="CN11" s="986"/>
      <c r="CO11" s="986"/>
      <c r="CP11" s="986"/>
      <c r="CQ11" s="987"/>
      <c r="CR11" s="985">
        <v>13</v>
      </c>
      <c r="CS11" s="986"/>
      <c r="CT11" s="986"/>
      <c r="CU11" s="986"/>
      <c r="CV11" s="987"/>
      <c r="CW11" s="985">
        <v>7</v>
      </c>
      <c r="CX11" s="986"/>
      <c r="CY11" s="986"/>
      <c r="CZ11" s="986"/>
      <c r="DA11" s="987"/>
      <c r="DB11" s="985">
        <v>0</v>
      </c>
      <c r="DC11" s="986"/>
      <c r="DD11" s="986"/>
      <c r="DE11" s="986"/>
      <c r="DF11" s="987"/>
      <c r="DG11" s="985">
        <v>0</v>
      </c>
      <c r="DH11" s="986"/>
      <c r="DI11" s="986"/>
      <c r="DJ11" s="986"/>
      <c r="DK11" s="987"/>
      <c r="DL11" s="985">
        <v>0</v>
      </c>
      <c r="DM11" s="986"/>
      <c r="DN11" s="986"/>
      <c r="DO11" s="986"/>
      <c r="DP11" s="987"/>
      <c r="DQ11" s="985">
        <v>0</v>
      </c>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30144</v>
      </c>
      <c r="R23" s="1065"/>
      <c r="S23" s="1065"/>
      <c r="T23" s="1065"/>
      <c r="U23" s="1065"/>
      <c r="V23" s="1065">
        <v>27936</v>
      </c>
      <c r="W23" s="1065"/>
      <c r="X23" s="1065"/>
      <c r="Y23" s="1065"/>
      <c r="Z23" s="1065"/>
      <c r="AA23" s="1065">
        <v>2208</v>
      </c>
      <c r="AB23" s="1065"/>
      <c r="AC23" s="1065"/>
      <c r="AD23" s="1065"/>
      <c r="AE23" s="1066"/>
      <c r="AF23" s="1067">
        <v>2027</v>
      </c>
      <c r="AG23" s="1065"/>
      <c r="AH23" s="1065"/>
      <c r="AI23" s="1065"/>
      <c r="AJ23" s="1068"/>
      <c r="AK23" s="1069"/>
      <c r="AL23" s="1070"/>
      <c r="AM23" s="1070"/>
      <c r="AN23" s="1070"/>
      <c r="AO23" s="1070"/>
      <c r="AP23" s="1065">
        <v>31442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7999</v>
      </c>
      <c r="R28" s="1050"/>
      <c r="S28" s="1050"/>
      <c r="T28" s="1050"/>
      <c r="U28" s="1050"/>
      <c r="V28" s="1050">
        <v>7808</v>
      </c>
      <c r="W28" s="1050"/>
      <c r="X28" s="1050"/>
      <c r="Y28" s="1050"/>
      <c r="Z28" s="1050"/>
      <c r="AA28" s="1050">
        <v>191</v>
      </c>
      <c r="AB28" s="1050"/>
      <c r="AC28" s="1050"/>
      <c r="AD28" s="1050"/>
      <c r="AE28" s="1051"/>
      <c r="AF28" s="1052">
        <v>191</v>
      </c>
      <c r="AG28" s="1050"/>
      <c r="AH28" s="1050"/>
      <c r="AI28" s="1050"/>
      <c r="AJ28" s="1053"/>
      <c r="AK28" s="1054">
        <v>775</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140</v>
      </c>
      <c r="R29" s="1040"/>
      <c r="S29" s="1040"/>
      <c r="T29" s="1040"/>
      <c r="U29" s="1040"/>
      <c r="V29" s="1040">
        <v>112</v>
      </c>
      <c r="W29" s="1040"/>
      <c r="X29" s="1040"/>
      <c r="Y29" s="1040"/>
      <c r="Z29" s="1040"/>
      <c r="AA29" s="1040">
        <v>28</v>
      </c>
      <c r="AB29" s="1040"/>
      <c r="AC29" s="1040"/>
      <c r="AD29" s="1040"/>
      <c r="AE29" s="1041"/>
      <c r="AF29" s="1033">
        <v>28</v>
      </c>
      <c r="AG29" s="1034"/>
      <c r="AH29" s="1034"/>
      <c r="AI29" s="1034"/>
      <c r="AJ29" s="1035"/>
      <c r="AK29" s="976">
        <v>57</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5709</v>
      </c>
      <c r="R30" s="1040"/>
      <c r="S30" s="1040"/>
      <c r="T30" s="1040"/>
      <c r="U30" s="1040"/>
      <c r="V30" s="1040">
        <v>5460</v>
      </c>
      <c r="W30" s="1040"/>
      <c r="X30" s="1040"/>
      <c r="Y30" s="1040"/>
      <c r="Z30" s="1040"/>
      <c r="AA30" s="1040">
        <v>249</v>
      </c>
      <c r="AB30" s="1040"/>
      <c r="AC30" s="1040"/>
      <c r="AD30" s="1040"/>
      <c r="AE30" s="1041"/>
      <c r="AF30" s="1033">
        <v>249</v>
      </c>
      <c r="AG30" s="1034"/>
      <c r="AH30" s="1034"/>
      <c r="AI30" s="1034"/>
      <c r="AJ30" s="1035"/>
      <c r="AK30" s="976">
        <v>1016</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724</v>
      </c>
      <c r="R31" s="1040"/>
      <c r="S31" s="1040"/>
      <c r="T31" s="1040"/>
      <c r="U31" s="1040"/>
      <c r="V31" s="1040">
        <v>724</v>
      </c>
      <c r="W31" s="1040"/>
      <c r="X31" s="1040"/>
      <c r="Y31" s="1040"/>
      <c r="Z31" s="1040"/>
      <c r="AA31" s="1040">
        <v>1</v>
      </c>
      <c r="AB31" s="1040"/>
      <c r="AC31" s="1040"/>
      <c r="AD31" s="1040"/>
      <c r="AE31" s="1041"/>
      <c r="AF31" s="1033">
        <v>1</v>
      </c>
      <c r="AG31" s="1034"/>
      <c r="AH31" s="1034"/>
      <c r="AI31" s="1034"/>
      <c r="AJ31" s="1035"/>
      <c r="AK31" s="976">
        <v>165</v>
      </c>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123</v>
      </c>
      <c r="R32" s="1040"/>
      <c r="S32" s="1040"/>
      <c r="T32" s="1040"/>
      <c r="U32" s="1040"/>
      <c r="V32" s="1040">
        <v>13</v>
      </c>
      <c r="W32" s="1040"/>
      <c r="X32" s="1040"/>
      <c r="Y32" s="1040"/>
      <c r="Z32" s="1040"/>
      <c r="AA32" s="1040">
        <v>110</v>
      </c>
      <c r="AB32" s="1040"/>
      <c r="AC32" s="1040"/>
      <c r="AD32" s="1040"/>
      <c r="AE32" s="1041"/>
      <c r="AF32" s="1033">
        <v>110</v>
      </c>
      <c r="AG32" s="1034"/>
      <c r="AH32" s="1034"/>
      <c r="AI32" s="1034"/>
      <c r="AJ32" s="1035"/>
      <c r="AK32" s="976">
        <v>0</v>
      </c>
      <c r="AL32" s="967"/>
      <c r="AM32" s="967"/>
      <c r="AN32" s="967"/>
      <c r="AO32" s="967"/>
      <c r="AP32" s="967"/>
      <c r="AQ32" s="967"/>
      <c r="AR32" s="967"/>
      <c r="AS32" s="967"/>
      <c r="AT32" s="967"/>
      <c r="AU32" s="967"/>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384</v>
      </c>
      <c r="C33" s="1028"/>
      <c r="D33" s="1028"/>
      <c r="E33" s="1028"/>
      <c r="F33" s="1028"/>
      <c r="G33" s="1028"/>
      <c r="H33" s="1028"/>
      <c r="I33" s="1028"/>
      <c r="J33" s="1028"/>
      <c r="K33" s="1028"/>
      <c r="L33" s="1028"/>
      <c r="M33" s="1028"/>
      <c r="N33" s="1028"/>
      <c r="O33" s="1028"/>
      <c r="P33" s="1029"/>
      <c r="Q33" s="1039">
        <v>1815</v>
      </c>
      <c r="R33" s="1040"/>
      <c r="S33" s="1040"/>
      <c r="T33" s="1040"/>
      <c r="U33" s="1040"/>
      <c r="V33" s="1040">
        <v>1694</v>
      </c>
      <c r="W33" s="1040"/>
      <c r="X33" s="1040"/>
      <c r="Y33" s="1040"/>
      <c r="Z33" s="1040"/>
      <c r="AA33" s="1040">
        <v>121</v>
      </c>
      <c r="AB33" s="1040"/>
      <c r="AC33" s="1040"/>
      <c r="AD33" s="1040"/>
      <c r="AE33" s="1041"/>
      <c r="AF33" s="1033">
        <v>839</v>
      </c>
      <c r="AG33" s="1034"/>
      <c r="AH33" s="1034"/>
      <c r="AI33" s="1034"/>
      <c r="AJ33" s="1035"/>
      <c r="AK33" s="976">
        <v>290</v>
      </c>
      <c r="AL33" s="967"/>
      <c r="AM33" s="967"/>
      <c r="AN33" s="967"/>
      <c r="AO33" s="967"/>
      <c r="AP33" s="967">
        <v>3238</v>
      </c>
      <c r="AQ33" s="967"/>
      <c r="AR33" s="967"/>
      <c r="AS33" s="967"/>
      <c r="AT33" s="967"/>
      <c r="AU33" s="967">
        <v>1499</v>
      </c>
      <c r="AV33" s="967"/>
      <c r="AW33" s="967"/>
      <c r="AX33" s="967"/>
      <c r="AY33" s="967"/>
      <c r="AZ33" s="1038" t="s">
        <v>536</v>
      </c>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386</v>
      </c>
      <c r="C34" s="1028"/>
      <c r="D34" s="1028"/>
      <c r="E34" s="1028"/>
      <c r="F34" s="1028"/>
      <c r="G34" s="1028"/>
      <c r="H34" s="1028"/>
      <c r="I34" s="1028"/>
      <c r="J34" s="1028"/>
      <c r="K34" s="1028"/>
      <c r="L34" s="1028"/>
      <c r="M34" s="1028"/>
      <c r="N34" s="1028"/>
      <c r="O34" s="1028"/>
      <c r="P34" s="1029"/>
      <c r="Q34" s="1039">
        <v>2852</v>
      </c>
      <c r="R34" s="1040"/>
      <c r="S34" s="1040"/>
      <c r="T34" s="1040"/>
      <c r="U34" s="1040"/>
      <c r="V34" s="1040">
        <v>2940</v>
      </c>
      <c r="W34" s="1040"/>
      <c r="X34" s="1040"/>
      <c r="Y34" s="1040"/>
      <c r="Z34" s="1040"/>
      <c r="AA34" s="1040">
        <v>-88</v>
      </c>
      <c r="AB34" s="1040"/>
      <c r="AC34" s="1040"/>
      <c r="AD34" s="1040"/>
      <c r="AE34" s="1041"/>
      <c r="AF34" s="1033">
        <v>2125</v>
      </c>
      <c r="AG34" s="1034"/>
      <c r="AH34" s="1034"/>
      <c r="AI34" s="1034"/>
      <c r="AJ34" s="1035"/>
      <c r="AK34" s="976">
        <v>278</v>
      </c>
      <c r="AL34" s="967"/>
      <c r="AM34" s="967"/>
      <c r="AN34" s="967"/>
      <c r="AO34" s="967"/>
      <c r="AP34" s="967">
        <v>628</v>
      </c>
      <c r="AQ34" s="967"/>
      <c r="AR34" s="967"/>
      <c r="AS34" s="967"/>
      <c r="AT34" s="967"/>
      <c r="AU34" s="967">
        <v>409</v>
      </c>
      <c r="AV34" s="967"/>
      <c r="AW34" s="967"/>
      <c r="AX34" s="967"/>
      <c r="AY34" s="967"/>
      <c r="AZ34" s="1038" t="s">
        <v>537</v>
      </c>
      <c r="BA34" s="1038"/>
      <c r="BB34" s="1038"/>
      <c r="BC34" s="1038"/>
      <c r="BD34" s="1038"/>
      <c r="BE34" s="1022" t="s">
        <v>385</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387</v>
      </c>
      <c r="C35" s="1028"/>
      <c r="D35" s="1028"/>
      <c r="E35" s="1028"/>
      <c r="F35" s="1028"/>
      <c r="G35" s="1028"/>
      <c r="H35" s="1028"/>
      <c r="I35" s="1028"/>
      <c r="J35" s="1028"/>
      <c r="K35" s="1028"/>
      <c r="L35" s="1028"/>
      <c r="M35" s="1028"/>
      <c r="N35" s="1028"/>
      <c r="O35" s="1028"/>
      <c r="P35" s="1029"/>
      <c r="Q35" s="1039">
        <v>1391</v>
      </c>
      <c r="R35" s="1040"/>
      <c r="S35" s="1040"/>
      <c r="T35" s="1040"/>
      <c r="U35" s="1040"/>
      <c r="V35" s="1040">
        <v>1133</v>
      </c>
      <c r="W35" s="1040"/>
      <c r="X35" s="1040"/>
      <c r="Y35" s="1040"/>
      <c r="Z35" s="1040"/>
      <c r="AA35" s="1040">
        <v>344</v>
      </c>
      <c r="AB35" s="1040"/>
      <c r="AC35" s="1040"/>
      <c r="AD35" s="1040"/>
      <c r="AE35" s="1041"/>
      <c r="AF35" s="1033">
        <v>250</v>
      </c>
      <c r="AG35" s="1034"/>
      <c r="AH35" s="1034"/>
      <c r="AI35" s="1034"/>
      <c r="AJ35" s="1035"/>
      <c r="AK35" s="976">
        <v>388</v>
      </c>
      <c r="AL35" s="967"/>
      <c r="AM35" s="967"/>
      <c r="AN35" s="967"/>
      <c r="AO35" s="967"/>
      <c r="AP35" s="967">
        <v>5691</v>
      </c>
      <c r="AQ35" s="967"/>
      <c r="AR35" s="967"/>
      <c r="AS35" s="967"/>
      <c r="AT35" s="967"/>
      <c r="AU35" s="967">
        <v>3261</v>
      </c>
      <c r="AV35" s="967"/>
      <c r="AW35" s="967"/>
      <c r="AX35" s="967"/>
      <c r="AY35" s="967"/>
      <c r="AZ35" s="1038" t="s">
        <v>537</v>
      </c>
      <c r="BA35" s="1038"/>
      <c r="BB35" s="1038"/>
      <c r="BC35" s="1038"/>
      <c r="BD35" s="1038"/>
      <c r="BE35" s="1022" t="s">
        <v>388</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389</v>
      </c>
      <c r="C36" s="1028"/>
      <c r="D36" s="1028"/>
      <c r="E36" s="1028"/>
      <c r="F36" s="1028"/>
      <c r="G36" s="1028"/>
      <c r="H36" s="1028"/>
      <c r="I36" s="1028"/>
      <c r="J36" s="1028"/>
      <c r="K36" s="1028"/>
      <c r="L36" s="1028"/>
      <c r="M36" s="1028"/>
      <c r="N36" s="1028"/>
      <c r="O36" s="1028"/>
      <c r="P36" s="1029"/>
      <c r="Q36" s="1039">
        <v>136</v>
      </c>
      <c r="R36" s="1040"/>
      <c r="S36" s="1040"/>
      <c r="T36" s="1040"/>
      <c r="U36" s="1040"/>
      <c r="V36" s="1040">
        <v>97</v>
      </c>
      <c r="W36" s="1040"/>
      <c r="X36" s="1040"/>
      <c r="Y36" s="1040"/>
      <c r="Z36" s="1040"/>
      <c r="AA36" s="1040">
        <v>39</v>
      </c>
      <c r="AB36" s="1040"/>
      <c r="AC36" s="1040"/>
      <c r="AD36" s="1040"/>
      <c r="AE36" s="1041"/>
      <c r="AF36" s="1033">
        <v>39</v>
      </c>
      <c r="AG36" s="1034"/>
      <c r="AH36" s="1034"/>
      <c r="AI36" s="1034"/>
      <c r="AJ36" s="1035"/>
      <c r="AK36" s="976">
        <v>57</v>
      </c>
      <c r="AL36" s="967"/>
      <c r="AM36" s="967"/>
      <c r="AN36" s="967"/>
      <c r="AO36" s="967"/>
      <c r="AP36" s="967">
        <v>729</v>
      </c>
      <c r="AQ36" s="967"/>
      <c r="AR36" s="967"/>
      <c r="AS36" s="967"/>
      <c r="AT36" s="967"/>
      <c r="AU36" s="967">
        <v>729</v>
      </c>
      <c r="AV36" s="967"/>
      <c r="AW36" s="967"/>
      <c r="AX36" s="967"/>
      <c r="AY36" s="967"/>
      <c r="AZ36" s="1038" t="s">
        <v>537</v>
      </c>
      <c r="BA36" s="1038"/>
      <c r="BB36" s="1038"/>
      <c r="BC36" s="1038"/>
      <c r="BD36" s="1038"/>
      <c r="BE36" s="1022" t="s">
        <v>388</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390</v>
      </c>
      <c r="C37" s="1028"/>
      <c r="D37" s="1028"/>
      <c r="E37" s="1028"/>
      <c r="F37" s="1028"/>
      <c r="G37" s="1028"/>
      <c r="H37" s="1028"/>
      <c r="I37" s="1028"/>
      <c r="J37" s="1028"/>
      <c r="K37" s="1028"/>
      <c r="L37" s="1028"/>
      <c r="M37" s="1028"/>
      <c r="N37" s="1028"/>
      <c r="O37" s="1028"/>
      <c r="P37" s="1029"/>
      <c r="Q37" s="1039">
        <v>183</v>
      </c>
      <c r="R37" s="1040"/>
      <c r="S37" s="1040"/>
      <c r="T37" s="1040"/>
      <c r="U37" s="1040"/>
      <c r="V37" s="1040">
        <v>176</v>
      </c>
      <c r="W37" s="1040"/>
      <c r="X37" s="1040"/>
      <c r="Y37" s="1040"/>
      <c r="Z37" s="1040"/>
      <c r="AA37" s="1040">
        <v>27</v>
      </c>
      <c r="AB37" s="1040"/>
      <c r="AC37" s="1040"/>
      <c r="AD37" s="1040"/>
      <c r="AE37" s="1041"/>
      <c r="AF37" s="1033">
        <v>6</v>
      </c>
      <c r="AG37" s="1034"/>
      <c r="AH37" s="1034"/>
      <c r="AI37" s="1034"/>
      <c r="AJ37" s="1035"/>
      <c r="AK37" s="976">
        <v>39</v>
      </c>
      <c r="AL37" s="967"/>
      <c r="AM37" s="967"/>
      <c r="AN37" s="967"/>
      <c r="AO37" s="967"/>
      <c r="AP37" s="967">
        <v>627</v>
      </c>
      <c r="AQ37" s="967"/>
      <c r="AR37" s="967"/>
      <c r="AS37" s="967"/>
      <c r="AT37" s="967"/>
      <c r="AU37" s="967">
        <v>389</v>
      </c>
      <c r="AV37" s="967"/>
      <c r="AW37" s="967"/>
      <c r="AX37" s="967"/>
      <c r="AY37" s="967"/>
      <c r="AZ37" s="1038" t="s">
        <v>537</v>
      </c>
      <c r="BA37" s="1038"/>
      <c r="BB37" s="1038"/>
      <c r="BC37" s="1038"/>
      <c r="BD37" s="1038"/>
      <c r="BE37" s="1022" t="s">
        <v>388</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391</v>
      </c>
      <c r="C38" s="1028"/>
      <c r="D38" s="1028"/>
      <c r="E38" s="1028"/>
      <c r="F38" s="1028"/>
      <c r="G38" s="1028"/>
      <c r="H38" s="1028"/>
      <c r="I38" s="1028"/>
      <c r="J38" s="1028"/>
      <c r="K38" s="1028"/>
      <c r="L38" s="1028"/>
      <c r="M38" s="1028"/>
      <c r="N38" s="1028"/>
      <c r="O38" s="1028"/>
      <c r="P38" s="1029"/>
      <c r="Q38" s="1039">
        <v>37</v>
      </c>
      <c r="R38" s="1040"/>
      <c r="S38" s="1040"/>
      <c r="T38" s="1040"/>
      <c r="U38" s="1040"/>
      <c r="V38" s="1040">
        <v>12</v>
      </c>
      <c r="W38" s="1040"/>
      <c r="X38" s="1040"/>
      <c r="Y38" s="1040"/>
      <c r="Z38" s="1040"/>
      <c r="AA38" s="1040">
        <v>25</v>
      </c>
      <c r="AB38" s="1040"/>
      <c r="AC38" s="1040"/>
      <c r="AD38" s="1040"/>
      <c r="AE38" s="1041"/>
      <c r="AF38" s="1033">
        <v>25</v>
      </c>
      <c r="AG38" s="1034"/>
      <c r="AH38" s="1034"/>
      <c r="AI38" s="1034"/>
      <c r="AJ38" s="1035"/>
      <c r="AK38" s="976">
        <v>0</v>
      </c>
      <c r="AL38" s="967"/>
      <c r="AM38" s="967"/>
      <c r="AN38" s="967"/>
      <c r="AO38" s="967"/>
      <c r="AP38" s="967">
        <v>0</v>
      </c>
      <c r="AQ38" s="967"/>
      <c r="AR38" s="967"/>
      <c r="AS38" s="967"/>
      <c r="AT38" s="967"/>
      <c r="AU38" s="967">
        <v>0</v>
      </c>
      <c r="AV38" s="967"/>
      <c r="AW38" s="967"/>
      <c r="AX38" s="967"/>
      <c r="AY38" s="967"/>
      <c r="AZ38" s="1038" t="s">
        <v>537</v>
      </c>
      <c r="BA38" s="1038"/>
      <c r="BB38" s="1038"/>
      <c r="BC38" s="1038"/>
      <c r="BD38" s="1038"/>
      <c r="BE38" s="1022" t="s">
        <v>388</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3863</v>
      </c>
      <c r="AG63" s="955"/>
      <c r="AH63" s="955"/>
      <c r="AI63" s="955"/>
      <c r="AJ63" s="1020"/>
      <c r="AK63" s="1021"/>
      <c r="AL63" s="959"/>
      <c r="AM63" s="959"/>
      <c r="AN63" s="959"/>
      <c r="AO63" s="959"/>
      <c r="AP63" s="955">
        <v>10913</v>
      </c>
      <c r="AQ63" s="955"/>
      <c r="AR63" s="955"/>
      <c r="AS63" s="955"/>
      <c r="AT63" s="955"/>
      <c r="AU63" s="955">
        <v>5779</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396</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4405</v>
      </c>
      <c r="R68" s="978"/>
      <c r="S68" s="978"/>
      <c r="T68" s="978"/>
      <c r="U68" s="978"/>
      <c r="V68" s="978">
        <v>4116</v>
      </c>
      <c r="W68" s="978"/>
      <c r="X68" s="978"/>
      <c r="Y68" s="978"/>
      <c r="Z68" s="978"/>
      <c r="AA68" s="978">
        <v>288</v>
      </c>
      <c r="AB68" s="978"/>
      <c r="AC68" s="978"/>
      <c r="AD68" s="978"/>
      <c r="AE68" s="978"/>
      <c r="AF68" s="978">
        <v>263</v>
      </c>
      <c r="AG68" s="978"/>
      <c r="AH68" s="978"/>
      <c r="AI68" s="978"/>
      <c r="AJ68" s="978"/>
      <c r="AK68" s="978">
        <v>203</v>
      </c>
      <c r="AL68" s="978"/>
      <c r="AM68" s="978"/>
      <c r="AN68" s="978"/>
      <c r="AO68" s="978"/>
      <c r="AP68" s="978">
        <v>2061</v>
      </c>
      <c r="AQ68" s="978"/>
      <c r="AR68" s="978"/>
      <c r="AS68" s="978"/>
      <c r="AT68" s="978"/>
      <c r="AU68" s="978">
        <v>1197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1408</v>
      </c>
      <c r="R69" s="967"/>
      <c r="S69" s="967"/>
      <c r="T69" s="967"/>
      <c r="U69" s="967"/>
      <c r="V69" s="967">
        <v>1385</v>
      </c>
      <c r="W69" s="967"/>
      <c r="X69" s="967"/>
      <c r="Y69" s="967"/>
      <c r="Z69" s="967"/>
      <c r="AA69" s="967">
        <v>23</v>
      </c>
      <c r="AB69" s="967"/>
      <c r="AC69" s="967"/>
      <c r="AD69" s="967"/>
      <c r="AE69" s="967"/>
      <c r="AF69" s="967">
        <v>23</v>
      </c>
      <c r="AG69" s="967"/>
      <c r="AH69" s="967"/>
      <c r="AI69" s="967"/>
      <c r="AJ69" s="967"/>
      <c r="AK69" s="967" t="s">
        <v>537</v>
      </c>
      <c r="AL69" s="967"/>
      <c r="AM69" s="967"/>
      <c r="AN69" s="967"/>
      <c r="AO69" s="967"/>
      <c r="AP69" s="967" t="s">
        <v>537</v>
      </c>
      <c r="AQ69" s="967"/>
      <c r="AR69" s="967"/>
      <c r="AS69" s="967"/>
      <c r="AT69" s="967"/>
      <c r="AU69" s="967" t="s">
        <v>537</v>
      </c>
      <c r="AV69" s="967"/>
      <c r="AW69" s="967"/>
      <c r="AX69" s="967"/>
      <c r="AY69" s="967"/>
      <c r="AZ69" s="968" t="s">
        <v>542</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3">
        <v>600986</v>
      </c>
      <c r="R70" s="967"/>
      <c r="S70" s="967"/>
      <c r="T70" s="967"/>
      <c r="U70" s="967"/>
      <c r="V70" s="967">
        <v>579982</v>
      </c>
      <c r="W70" s="967"/>
      <c r="X70" s="967"/>
      <c r="Y70" s="967"/>
      <c r="Z70" s="967"/>
      <c r="AA70" s="967">
        <v>21004</v>
      </c>
      <c r="AB70" s="967"/>
      <c r="AC70" s="967"/>
      <c r="AD70" s="967"/>
      <c r="AE70" s="967"/>
      <c r="AF70" s="967">
        <v>21004</v>
      </c>
      <c r="AG70" s="967"/>
      <c r="AH70" s="967"/>
      <c r="AI70" s="967"/>
      <c r="AJ70" s="967"/>
      <c r="AK70" s="967">
        <v>6841</v>
      </c>
      <c r="AL70" s="967"/>
      <c r="AM70" s="967"/>
      <c r="AN70" s="967"/>
      <c r="AO70" s="967"/>
      <c r="AP70" s="967" t="s">
        <v>537</v>
      </c>
      <c r="AQ70" s="967"/>
      <c r="AR70" s="967"/>
      <c r="AS70" s="967"/>
      <c r="AT70" s="967"/>
      <c r="AU70" s="967" t="s">
        <v>537</v>
      </c>
      <c r="AV70" s="967"/>
      <c r="AW70" s="967"/>
      <c r="AX70" s="967"/>
      <c r="AY70" s="967"/>
      <c r="AZ70" s="968" t="s">
        <v>543</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34897</v>
      </c>
      <c r="R71" s="967"/>
      <c r="S71" s="967"/>
      <c r="T71" s="967"/>
      <c r="U71" s="967"/>
      <c r="V71" s="967">
        <v>34814</v>
      </c>
      <c r="W71" s="967"/>
      <c r="X71" s="967"/>
      <c r="Y71" s="967"/>
      <c r="Z71" s="967"/>
      <c r="AA71" s="967">
        <v>83</v>
      </c>
      <c r="AB71" s="967"/>
      <c r="AC71" s="967"/>
      <c r="AD71" s="967"/>
      <c r="AE71" s="967"/>
      <c r="AF71" s="967">
        <v>83</v>
      </c>
      <c r="AG71" s="967"/>
      <c r="AH71" s="967"/>
      <c r="AI71" s="967"/>
      <c r="AJ71" s="967"/>
      <c r="AK71" s="967">
        <v>1022</v>
      </c>
      <c r="AL71" s="967"/>
      <c r="AM71" s="967"/>
      <c r="AN71" s="967"/>
      <c r="AO71" s="967"/>
      <c r="AP71" s="967" t="s">
        <v>537</v>
      </c>
      <c r="AQ71" s="967"/>
      <c r="AR71" s="967"/>
      <c r="AS71" s="967"/>
      <c r="AT71" s="967"/>
      <c r="AU71" s="967" t="s">
        <v>537</v>
      </c>
      <c r="AV71" s="967"/>
      <c r="AW71" s="967"/>
      <c r="AX71" s="967"/>
      <c r="AY71" s="967"/>
      <c r="AZ71" s="968" t="s">
        <v>542</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328</v>
      </c>
      <c r="R72" s="967"/>
      <c r="S72" s="967"/>
      <c r="T72" s="967"/>
      <c r="U72" s="967"/>
      <c r="V72" s="967">
        <v>163</v>
      </c>
      <c r="W72" s="967"/>
      <c r="X72" s="967"/>
      <c r="Y72" s="967"/>
      <c r="Z72" s="967"/>
      <c r="AA72" s="967">
        <v>165</v>
      </c>
      <c r="AB72" s="967"/>
      <c r="AC72" s="967"/>
      <c r="AD72" s="967"/>
      <c r="AE72" s="967"/>
      <c r="AF72" s="967">
        <v>165</v>
      </c>
      <c r="AG72" s="967"/>
      <c r="AH72" s="967"/>
      <c r="AI72" s="967"/>
      <c r="AJ72" s="967"/>
      <c r="AK72" s="967" t="s">
        <v>537</v>
      </c>
      <c r="AL72" s="967"/>
      <c r="AM72" s="967"/>
      <c r="AN72" s="967"/>
      <c r="AO72" s="967"/>
      <c r="AP72" s="967" t="s">
        <v>537</v>
      </c>
      <c r="AQ72" s="967"/>
      <c r="AR72" s="967"/>
      <c r="AS72" s="967"/>
      <c r="AT72" s="967"/>
      <c r="AU72" s="967" t="s">
        <v>537</v>
      </c>
      <c r="AV72" s="967"/>
      <c r="AW72" s="967"/>
      <c r="AX72" s="967"/>
      <c r="AY72" s="967"/>
      <c r="AZ72" s="968" t="s">
        <v>544</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406</v>
      </c>
      <c r="R73" s="967"/>
      <c r="S73" s="967"/>
      <c r="T73" s="967"/>
      <c r="U73" s="967"/>
      <c r="V73" s="967">
        <v>393</v>
      </c>
      <c r="W73" s="967"/>
      <c r="X73" s="967"/>
      <c r="Y73" s="967"/>
      <c r="Z73" s="967"/>
      <c r="AA73" s="967">
        <v>14</v>
      </c>
      <c r="AB73" s="967"/>
      <c r="AC73" s="967"/>
      <c r="AD73" s="967"/>
      <c r="AE73" s="967"/>
      <c r="AF73" s="967">
        <v>14</v>
      </c>
      <c r="AG73" s="967"/>
      <c r="AH73" s="967"/>
      <c r="AI73" s="967"/>
      <c r="AJ73" s="967"/>
      <c r="AK73" s="967">
        <v>98</v>
      </c>
      <c r="AL73" s="967"/>
      <c r="AM73" s="967"/>
      <c r="AN73" s="967"/>
      <c r="AO73" s="967"/>
      <c r="AP73" s="967" t="s">
        <v>537</v>
      </c>
      <c r="AQ73" s="967"/>
      <c r="AR73" s="967"/>
      <c r="AS73" s="967"/>
      <c r="AT73" s="967"/>
      <c r="AU73" s="967" t="s">
        <v>537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21552</v>
      </c>
      <c r="AG88" s="955"/>
      <c r="AH88" s="955"/>
      <c r="AI88" s="955"/>
      <c r="AJ88" s="955"/>
      <c r="AK88" s="959"/>
      <c r="AL88" s="959"/>
      <c r="AM88" s="959"/>
      <c r="AN88" s="959"/>
      <c r="AO88" s="959"/>
      <c r="AP88" s="955">
        <v>2061</v>
      </c>
      <c r="AQ88" s="955"/>
      <c r="AR88" s="955"/>
      <c r="AS88" s="955"/>
      <c r="AT88" s="955"/>
      <c r="AU88" s="955">
        <v>1197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178</v>
      </c>
      <c r="CS102" s="947"/>
      <c r="CT102" s="947"/>
      <c r="CU102" s="947"/>
      <c r="CV102" s="948"/>
      <c r="CW102" s="946">
        <v>7</v>
      </c>
      <c r="CX102" s="947"/>
      <c r="CY102" s="947"/>
      <c r="CZ102" s="947"/>
      <c r="DA102" s="948"/>
      <c r="DB102" s="946">
        <v>63</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286</v>
      </c>
      <c r="AG109" s="888"/>
      <c r="AH109" s="888"/>
      <c r="AI109" s="888"/>
      <c r="AJ109" s="889"/>
      <c r="AK109" s="890" t="s">
        <v>285</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286</v>
      </c>
      <c r="BW109" s="888"/>
      <c r="BX109" s="888"/>
      <c r="BY109" s="888"/>
      <c r="BZ109" s="889"/>
      <c r="CA109" s="890" t="s">
        <v>285</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286</v>
      </c>
      <c r="DM109" s="888"/>
      <c r="DN109" s="888"/>
      <c r="DO109" s="888"/>
      <c r="DP109" s="889"/>
      <c r="DQ109" s="890" t="s">
        <v>285</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2789931</v>
      </c>
      <c r="AB110" s="873"/>
      <c r="AC110" s="873"/>
      <c r="AD110" s="873"/>
      <c r="AE110" s="874"/>
      <c r="AF110" s="875">
        <v>2827235</v>
      </c>
      <c r="AG110" s="873"/>
      <c r="AH110" s="873"/>
      <c r="AI110" s="873"/>
      <c r="AJ110" s="874"/>
      <c r="AK110" s="875">
        <v>2808626</v>
      </c>
      <c r="AL110" s="873"/>
      <c r="AM110" s="873"/>
      <c r="AN110" s="873"/>
      <c r="AO110" s="874"/>
      <c r="AP110" s="876">
        <v>19.100000000000001</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30380619</v>
      </c>
      <c r="BR110" s="800"/>
      <c r="BS110" s="800"/>
      <c r="BT110" s="800"/>
      <c r="BU110" s="800"/>
      <c r="BV110" s="800">
        <v>30742011</v>
      </c>
      <c r="BW110" s="800"/>
      <c r="BX110" s="800"/>
      <c r="BY110" s="800"/>
      <c r="BZ110" s="800"/>
      <c r="CA110" s="800">
        <v>31442192</v>
      </c>
      <c r="CB110" s="800"/>
      <c r="CC110" s="800"/>
      <c r="CD110" s="800"/>
      <c r="CE110" s="800"/>
      <c r="CF110" s="861">
        <v>213.5</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5303243</v>
      </c>
      <c r="BR112" s="771"/>
      <c r="BS112" s="771"/>
      <c r="BT112" s="771"/>
      <c r="BU112" s="771"/>
      <c r="BV112" s="771">
        <v>5668729</v>
      </c>
      <c r="BW112" s="771"/>
      <c r="BX112" s="771"/>
      <c r="BY112" s="771"/>
      <c r="BZ112" s="771"/>
      <c r="CA112" s="771">
        <v>6288488</v>
      </c>
      <c r="CB112" s="771"/>
      <c r="CC112" s="771"/>
      <c r="CD112" s="771"/>
      <c r="CE112" s="771"/>
      <c r="CF112" s="848">
        <v>42.7</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485525</v>
      </c>
      <c r="AB113" s="909"/>
      <c r="AC113" s="909"/>
      <c r="AD113" s="909"/>
      <c r="AE113" s="910"/>
      <c r="AF113" s="911">
        <v>522051</v>
      </c>
      <c r="AG113" s="909"/>
      <c r="AH113" s="909"/>
      <c r="AI113" s="909"/>
      <c r="AJ113" s="910"/>
      <c r="AK113" s="911">
        <v>512859</v>
      </c>
      <c r="AL113" s="909"/>
      <c r="AM113" s="909"/>
      <c r="AN113" s="909"/>
      <c r="AO113" s="910"/>
      <c r="AP113" s="912">
        <v>3.5</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411559</v>
      </c>
      <c r="BR113" s="771"/>
      <c r="BS113" s="771"/>
      <c r="BT113" s="771"/>
      <c r="BU113" s="771"/>
      <c r="BV113" s="771">
        <v>600721</v>
      </c>
      <c r="BW113" s="771"/>
      <c r="BX113" s="771"/>
      <c r="BY113" s="771"/>
      <c r="BZ113" s="771"/>
      <c r="CA113" s="771">
        <v>1197256</v>
      </c>
      <c r="CB113" s="771"/>
      <c r="CC113" s="771"/>
      <c r="CD113" s="771"/>
      <c r="CE113" s="771"/>
      <c r="CF113" s="848">
        <v>8.1</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30211</v>
      </c>
      <c r="AB114" s="784"/>
      <c r="AC114" s="784"/>
      <c r="AD114" s="784"/>
      <c r="AE114" s="785"/>
      <c r="AF114" s="786">
        <v>34473</v>
      </c>
      <c r="AG114" s="784"/>
      <c r="AH114" s="784"/>
      <c r="AI114" s="784"/>
      <c r="AJ114" s="785"/>
      <c r="AK114" s="786">
        <v>42296</v>
      </c>
      <c r="AL114" s="784"/>
      <c r="AM114" s="784"/>
      <c r="AN114" s="784"/>
      <c r="AO114" s="785"/>
      <c r="AP114" s="754">
        <v>0.3</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9016603</v>
      </c>
      <c r="BR114" s="771"/>
      <c r="BS114" s="771"/>
      <c r="BT114" s="771"/>
      <c r="BU114" s="771"/>
      <c r="BV114" s="771">
        <v>8456073</v>
      </c>
      <c r="BW114" s="771"/>
      <c r="BX114" s="771"/>
      <c r="BY114" s="771"/>
      <c r="BZ114" s="771"/>
      <c r="CA114" s="771">
        <v>9665225</v>
      </c>
      <c r="CB114" s="771"/>
      <c r="CC114" s="771"/>
      <c r="CD114" s="771"/>
      <c r="CE114" s="771"/>
      <c r="CF114" s="848">
        <v>65.599999999999994</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3305667</v>
      </c>
      <c r="AB117" s="895"/>
      <c r="AC117" s="895"/>
      <c r="AD117" s="895"/>
      <c r="AE117" s="896"/>
      <c r="AF117" s="898">
        <v>3383759</v>
      </c>
      <c r="AG117" s="895"/>
      <c r="AH117" s="895"/>
      <c r="AI117" s="895"/>
      <c r="AJ117" s="896"/>
      <c r="AK117" s="898">
        <v>3363781</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286</v>
      </c>
      <c r="AG118" s="888"/>
      <c r="AH118" s="888"/>
      <c r="AI118" s="888"/>
      <c r="AJ118" s="889"/>
      <c r="AK118" s="890" t="s">
        <v>285</v>
      </c>
      <c r="AL118" s="888"/>
      <c r="AM118" s="888"/>
      <c r="AN118" s="888"/>
      <c r="AO118" s="889"/>
      <c r="AP118" s="891" t="s">
        <v>407</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435</v>
      </c>
      <c r="BP118" s="838"/>
      <c r="BQ118" s="857">
        <v>45112024</v>
      </c>
      <c r="BR118" s="858"/>
      <c r="BS118" s="858"/>
      <c r="BT118" s="858"/>
      <c r="BU118" s="858"/>
      <c r="BV118" s="858">
        <v>45467534</v>
      </c>
      <c r="BW118" s="858"/>
      <c r="BX118" s="858"/>
      <c r="BY118" s="858"/>
      <c r="BZ118" s="858"/>
      <c r="CA118" s="858">
        <v>48593161</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8747841</v>
      </c>
      <c r="BR119" s="800"/>
      <c r="BS119" s="800"/>
      <c r="BT119" s="800"/>
      <c r="BU119" s="800"/>
      <c r="BV119" s="800">
        <v>9931507</v>
      </c>
      <c r="BW119" s="800"/>
      <c r="BX119" s="800"/>
      <c r="BY119" s="800"/>
      <c r="BZ119" s="800"/>
      <c r="CA119" s="800">
        <v>10567006</v>
      </c>
      <c r="CB119" s="800"/>
      <c r="CC119" s="800"/>
      <c r="CD119" s="800"/>
      <c r="CE119" s="800"/>
      <c r="CF119" s="861">
        <v>71.7</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2556251</v>
      </c>
      <c r="BR120" s="771"/>
      <c r="BS120" s="771"/>
      <c r="BT120" s="771"/>
      <c r="BU120" s="771"/>
      <c r="BV120" s="771">
        <v>2587047</v>
      </c>
      <c r="BW120" s="771"/>
      <c r="BX120" s="771"/>
      <c r="BY120" s="771"/>
      <c r="BZ120" s="771"/>
      <c r="CA120" s="771">
        <v>2463425</v>
      </c>
      <c r="CB120" s="771"/>
      <c r="CC120" s="771"/>
      <c r="CD120" s="771"/>
      <c r="CE120" s="771"/>
      <c r="CF120" s="848">
        <v>16.7</v>
      </c>
      <c r="CG120" s="849"/>
      <c r="CH120" s="849"/>
      <c r="CI120" s="849"/>
      <c r="CJ120" s="849"/>
      <c r="CK120" s="850" t="s">
        <v>441</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3111704</v>
      </c>
      <c r="DH120" s="800"/>
      <c r="DI120" s="800"/>
      <c r="DJ120" s="800"/>
      <c r="DK120" s="800"/>
      <c r="DL120" s="800">
        <v>3202987</v>
      </c>
      <c r="DM120" s="800"/>
      <c r="DN120" s="800"/>
      <c r="DO120" s="800"/>
      <c r="DP120" s="800"/>
      <c r="DQ120" s="800">
        <v>3261110</v>
      </c>
      <c r="DR120" s="800"/>
      <c r="DS120" s="800"/>
      <c r="DT120" s="800"/>
      <c r="DU120" s="800"/>
      <c r="DV120" s="801">
        <v>22.1</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26355783</v>
      </c>
      <c r="BR121" s="858"/>
      <c r="BS121" s="858"/>
      <c r="BT121" s="858"/>
      <c r="BU121" s="858"/>
      <c r="BV121" s="858">
        <v>28008709</v>
      </c>
      <c r="BW121" s="858"/>
      <c r="BX121" s="858"/>
      <c r="BY121" s="858"/>
      <c r="BZ121" s="858"/>
      <c r="CA121" s="858">
        <v>28700698</v>
      </c>
      <c r="CB121" s="858"/>
      <c r="CC121" s="858"/>
      <c r="CD121" s="858"/>
      <c r="CE121" s="858"/>
      <c r="CF121" s="859">
        <v>194.8</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608449</v>
      </c>
      <c r="DH121" s="771"/>
      <c r="DI121" s="771"/>
      <c r="DJ121" s="771"/>
      <c r="DK121" s="771"/>
      <c r="DL121" s="771">
        <v>990962</v>
      </c>
      <c r="DM121" s="771"/>
      <c r="DN121" s="771"/>
      <c r="DO121" s="771"/>
      <c r="DP121" s="771"/>
      <c r="DQ121" s="771">
        <v>1499407</v>
      </c>
      <c r="DR121" s="771"/>
      <c r="DS121" s="771"/>
      <c r="DT121" s="771"/>
      <c r="DU121" s="771"/>
      <c r="DV121" s="823">
        <v>10.199999999999999</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444</v>
      </c>
      <c r="BP122" s="838"/>
      <c r="BQ122" s="839">
        <v>37659875</v>
      </c>
      <c r="BR122" s="840"/>
      <c r="BS122" s="840"/>
      <c r="BT122" s="840"/>
      <c r="BU122" s="840"/>
      <c r="BV122" s="840">
        <v>40527263</v>
      </c>
      <c r="BW122" s="840"/>
      <c r="BX122" s="840"/>
      <c r="BY122" s="840"/>
      <c r="BZ122" s="840"/>
      <c r="CA122" s="840">
        <v>41731129</v>
      </c>
      <c r="CB122" s="840"/>
      <c r="CC122" s="840"/>
      <c r="CD122" s="840"/>
      <c r="CE122" s="840"/>
      <c r="CF122" s="743"/>
      <c r="CG122" s="744"/>
      <c r="CH122" s="744"/>
      <c r="CI122" s="744"/>
      <c r="CJ122" s="841"/>
      <c r="CK122" s="851"/>
      <c r="CL122" s="812"/>
      <c r="CM122" s="812"/>
      <c r="CN122" s="812"/>
      <c r="CO122" s="813"/>
      <c r="CP122" s="828" t="s">
        <v>389</v>
      </c>
      <c r="CQ122" s="829"/>
      <c r="CR122" s="829"/>
      <c r="CS122" s="829"/>
      <c r="CT122" s="829"/>
      <c r="CU122" s="829"/>
      <c r="CV122" s="829"/>
      <c r="CW122" s="829"/>
      <c r="CX122" s="829"/>
      <c r="CY122" s="829"/>
      <c r="CZ122" s="829"/>
      <c r="DA122" s="829"/>
      <c r="DB122" s="829"/>
      <c r="DC122" s="829"/>
      <c r="DD122" s="829"/>
      <c r="DE122" s="829"/>
      <c r="DF122" s="830"/>
      <c r="DG122" s="770">
        <v>699238</v>
      </c>
      <c r="DH122" s="771"/>
      <c r="DI122" s="771"/>
      <c r="DJ122" s="771"/>
      <c r="DK122" s="771"/>
      <c r="DL122" s="771">
        <v>738170</v>
      </c>
      <c r="DM122" s="771"/>
      <c r="DN122" s="771"/>
      <c r="DO122" s="771"/>
      <c r="DP122" s="771"/>
      <c r="DQ122" s="771">
        <v>729286</v>
      </c>
      <c r="DR122" s="771"/>
      <c r="DS122" s="771"/>
      <c r="DT122" s="771"/>
      <c r="DU122" s="771"/>
      <c r="DV122" s="823">
        <v>5</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49.1</v>
      </c>
      <c r="BR123" s="832"/>
      <c r="BS123" s="832"/>
      <c r="BT123" s="832"/>
      <c r="BU123" s="832"/>
      <c r="BV123" s="832">
        <v>32.5</v>
      </c>
      <c r="BW123" s="832"/>
      <c r="BX123" s="832"/>
      <c r="BY123" s="832"/>
      <c r="BZ123" s="832"/>
      <c r="CA123" s="832">
        <v>46.5</v>
      </c>
      <c r="CB123" s="832"/>
      <c r="CC123" s="832"/>
      <c r="CD123" s="832"/>
      <c r="CE123" s="832"/>
      <c r="CF123" s="730"/>
      <c r="CG123" s="731"/>
      <c r="CH123" s="731"/>
      <c r="CI123" s="731"/>
      <c r="CJ123" s="833"/>
      <c r="CK123" s="851"/>
      <c r="CL123" s="812"/>
      <c r="CM123" s="812"/>
      <c r="CN123" s="812"/>
      <c r="CO123" s="813"/>
      <c r="CP123" s="828" t="s">
        <v>386</v>
      </c>
      <c r="CQ123" s="829"/>
      <c r="CR123" s="829"/>
      <c r="CS123" s="829"/>
      <c r="CT123" s="829"/>
      <c r="CU123" s="829"/>
      <c r="CV123" s="829"/>
      <c r="CW123" s="829"/>
      <c r="CX123" s="829"/>
      <c r="CY123" s="829"/>
      <c r="CZ123" s="829"/>
      <c r="DA123" s="829"/>
      <c r="DB123" s="829"/>
      <c r="DC123" s="829"/>
      <c r="DD123" s="829"/>
      <c r="DE123" s="829"/>
      <c r="DF123" s="830"/>
      <c r="DG123" s="783">
        <v>544760</v>
      </c>
      <c r="DH123" s="784"/>
      <c r="DI123" s="784"/>
      <c r="DJ123" s="784"/>
      <c r="DK123" s="785"/>
      <c r="DL123" s="786">
        <v>418759</v>
      </c>
      <c r="DM123" s="784"/>
      <c r="DN123" s="784"/>
      <c r="DO123" s="784"/>
      <c r="DP123" s="785"/>
      <c r="DQ123" s="786">
        <v>408964</v>
      </c>
      <c r="DR123" s="784"/>
      <c r="DS123" s="784"/>
      <c r="DT123" s="784"/>
      <c r="DU123" s="785"/>
      <c r="DV123" s="754">
        <v>2.8</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v>338550</v>
      </c>
      <c r="DH124" s="717"/>
      <c r="DI124" s="717"/>
      <c r="DJ124" s="717"/>
      <c r="DK124" s="718"/>
      <c r="DL124" s="719">
        <v>317443</v>
      </c>
      <c r="DM124" s="717"/>
      <c r="DN124" s="717"/>
      <c r="DO124" s="717"/>
      <c r="DP124" s="718"/>
      <c r="DQ124" s="719">
        <v>389347</v>
      </c>
      <c r="DR124" s="717"/>
      <c r="DS124" s="717"/>
      <c r="DT124" s="717"/>
      <c r="DU124" s="718"/>
      <c r="DV124" s="807">
        <v>2.6</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455</v>
      </c>
      <c r="AY127" s="758"/>
      <c r="AZ127" s="758"/>
      <c r="BA127" s="758"/>
      <c r="BB127" s="758"/>
      <c r="BC127" s="758"/>
      <c r="BD127" s="758"/>
      <c r="BE127" s="759"/>
      <c r="BF127" s="760" t="s">
        <v>112</v>
      </c>
      <c r="BG127" s="761"/>
      <c r="BH127" s="761"/>
      <c r="BI127" s="761"/>
      <c r="BJ127" s="761"/>
      <c r="BK127" s="761"/>
      <c r="BL127" s="762"/>
      <c r="BM127" s="760">
        <v>12.63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250588</v>
      </c>
      <c r="AB128" s="724"/>
      <c r="AC128" s="724"/>
      <c r="AD128" s="724"/>
      <c r="AE128" s="725"/>
      <c r="AF128" s="726">
        <v>254631</v>
      </c>
      <c r="AG128" s="724"/>
      <c r="AH128" s="724"/>
      <c r="AI128" s="724"/>
      <c r="AJ128" s="725"/>
      <c r="AK128" s="726">
        <v>243572</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112</v>
      </c>
      <c r="BG128" s="791"/>
      <c r="BH128" s="791"/>
      <c r="BI128" s="791"/>
      <c r="BJ128" s="791"/>
      <c r="BK128" s="791"/>
      <c r="BL128" s="792"/>
      <c r="BM128" s="790">
        <v>17.63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17501187</v>
      </c>
      <c r="AB129" s="784"/>
      <c r="AC129" s="784"/>
      <c r="AD129" s="784"/>
      <c r="AE129" s="785"/>
      <c r="AF129" s="786">
        <v>17622773</v>
      </c>
      <c r="AG129" s="784"/>
      <c r="AH129" s="784"/>
      <c r="AI129" s="784"/>
      <c r="AJ129" s="785"/>
      <c r="AK129" s="786">
        <v>17301071</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4.3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2338040</v>
      </c>
      <c r="AB130" s="784"/>
      <c r="AC130" s="784"/>
      <c r="AD130" s="784"/>
      <c r="AE130" s="785"/>
      <c r="AF130" s="786">
        <v>2442530</v>
      </c>
      <c r="AG130" s="784"/>
      <c r="AH130" s="784"/>
      <c r="AI130" s="784"/>
      <c r="AJ130" s="785"/>
      <c r="AK130" s="786">
        <v>2570839</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46.5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15163147</v>
      </c>
      <c r="AB131" s="717"/>
      <c r="AC131" s="717"/>
      <c r="AD131" s="717"/>
      <c r="AE131" s="718"/>
      <c r="AF131" s="719">
        <v>15180243</v>
      </c>
      <c r="AG131" s="717"/>
      <c r="AH131" s="717"/>
      <c r="AI131" s="717"/>
      <c r="AJ131" s="718"/>
      <c r="AK131" s="719">
        <v>14730232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4.7288270700000004</v>
      </c>
      <c r="AB132" s="740"/>
      <c r="AC132" s="740"/>
      <c r="AD132" s="740"/>
      <c r="AE132" s="741"/>
      <c r="AF132" s="742">
        <v>4.5229692720000001</v>
      </c>
      <c r="AG132" s="740"/>
      <c r="AH132" s="740"/>
      <c r="AI132" s="740"/>
      <c r="AJ132" s="741"/>
      <c r="AK132" s="742">
        <v>3.7295407159999998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5.7</v>
      </c>
      <c r="AB133" s="749"/>
      <c r="AC133" s="749"/>
      <c r="AD133" s="749"/>
      <c r="AE133" s="750"/>
      <c r="AF133" s="748">
        <v>4.9000000000000004</v>
      </c>
      <c r="AG133" s="749"/>
      <c r="AH133" s="749"/>
      <c r="AI133" s="749"/>
      <c r="AJ133" s="750"/>
      <c r="AK133" s="748">
        <v>4.3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69"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4312415</v>
      </c>
      <c r="L9" s="264">
        <v>65267</v>
      </c>
      <c r="M9" s="265">
        <v>60220</v>
      </c>
      <c r="N9" s="266">
        <v>8.4</v>
      </c>
    </row>
    <row r="10" spans="1:16">
      <c r="A10" s="248"/>
      <c r="B10" s="244"/>
      <c r="C10" s="244"/>
      <c r="D10" s="244"/>
      <c r="E10" s="244"/>
      <c r="F10" s="244"/>
      <c r="G10" s="1133" t="s">
        <v>477</v>
      </c>
      <c r="H10" s="1134"/>
      <c r="I10" s="1134"/>
      <c r="J10" s="1135"/>
      <c r="K10" s="267">
        <v>435820</v>
      </c>
      <c r="L10" s="268">
        <v>6596</v>
      </c>
      <c r="M10" s="269">
        <v>6228</v>
      </c>
      <c r="N10" s="270">
        <v>5.9</v>
      </c>
    </row>
    <row r="11" spans="1:16" ht="13.5" customHeight="1">
      <c r="A11" s="248"/>
      <c r="B11" s="244"/>
      <c r="C11" s="244"/>
      <c r="D11" s="244"/>
      <c r="E11" s="244"/>
      <c r="F11" s="244"/>
      <c r="G11" s="1133" t="s">
        <v>478</v>
      </c>
      <c r="H11" s="1134"/>
      <c r="I11" s="1134"/>
      <c r="J11" s="1135"/>
      <c r="K11" s="267">
        <v>776040</v>
      </c>
      <c r="L11" s="268">
        <v>11745</v>
      </c>
      <c r="M11" s="269">
        <v>6126</v>
      </c>
      <c r="N11" s="270">
        <v>91.7</v>
      </c>
    </row>
    <row r="12" spans="1:16" ht="13.5" customHeight="1">
      <c r="A12" s="248"/>
      <c r="B12" s="244"/>
      <c r="C12" s="244"/>
      <c r="D12" s="244"/>
      <c r="E12" s="244"/>
      <c r="F12" s="244"/>
      <c r="G12" s="1133" t="s">
        <v>479</v>
      </c>
      <c r="H12" s="1134"/>
      <c r="I12" s="1134"/>
      <c r="J12" s="1135"/>
      <c r="K12" s="267">
        <v>117300</v>
      </c>
      <c r="L12" s="268">
        <v>1775</v>
      </c>
      <c r="M12" s="269">
        <v>1407</v>
      </c>
      <c r="N12" s="270">
        <v>26.2</v>
      </c>
    </row>
    <row r="13" spans="1:16" ht="13.5" customHeight="1">
      <c r="A13" s="248"/>
      <c r="B13" s="244"/>
      <c r="C13" s="244"/>
      <c r="D13" s="244"/>
      <c r="E13" s="244"/>
      <c r="F13" s="244"/>
      <c r="G13" s="1133" t="s">
        <v>480</v>
      </c>
      <c r="H13" s="1134"/>
      <c r="I13" s="1134"/>
      <c r="J13" s="1135"/>
      <c r="K13" s="267" t="s">
        <v>481</v>
      </c>
      <c r="L13" s="268" t="s">
        <v>481</v>
      </c>
      <c r="M13" s="269" t="s">
        <v>481</v>
      </c>
      <c r="N13" s="270" t="s">
        <v>481</v>
      </c>
    </row>
    <row r="14" spans="1:16" ht="13.5" customHeight="1">
      <c r="A14" s="248"/>
      <c r="B14" s="244"/>
      <c r="C14" s="244"/>
      <c r="D14" s="244"/>
      <c r="E14" s="244"/>
      <c r="F14" s="244"/>
      <c r="G14" s="1133" t="s">
        <v>482</v>
      </c>
      <c r="H14" s="1134"/>
      <c r="I14" s="1134"/>
      <c r="J14" s="1135"/>
      <c r="K14" s="267">
        <v>153119</v>
      </c>
      <c r="L14" s="268">
        <v>2317</v>
      </c>
      <c r="M14" s="269">
        <v>2310</v>
      </c>
      <c r="N14" s="270">
        <v>0.3</v>
      </c>
    </row>
    <row r="15" spans="1:16" ht="13.5" customHeight="1">
      <c r="A15" s="248"/>
      <c r="B15" s="244"/>
      <c r="C15" s="244"/>
      <c r="D15" s="244"/>
      <c r="E15" s="244"/>
      <c r="F15" s="244"/>
      <c r="G15" s="1133" t="s">
        <v>483</v>
      </c>
      <c r="H15" s="1134"/>
      <c r="I15" s="1134"/>
      <c r="J15" s="1135"/>
      <c r="K15" s="267">
        <v>234034</v>
      </c>
      <c r="L15" s="268">
        <v>3542</v>
      </c>
      <c r="M15" s="269">
        <v>1512</v>
      </c>
      <c r="N15" s="270">
        <v>134.30000000000001</v>
      </c>
    </row>
    <row r="16" spans="1:16">
      <c r="A16" s="248"/>
      <c r="B16" s="244"/>
      <c r="C16" s="244"/>
      <c r="D16" s="244"/>
      <c r="E16" s="244"/>
      <c r="F16" s="244"/>
      <c r="G16" s="1136" t="s">
        <v>484</v>
      </c>
      <c r="H16" s="1137"/>
      <c r="I16" s="1137"/>
      <c r="J16" s="1138"/>
      <c r="K16" s="268">
        <v>-496410</v>
      </c>
      <c r="L16" s="268">
        <v>-7513</v>
      </c>
      <c r="M16" s="269">
        <v>-6349</v>
      </c>
      <c r="N16" s="270">
        <v>18.3</v>
      </c>
    </row>
    <row r="17" spans="1:16">
      <c r="A17" s="248"/>
      <c r="B17" s="244"/>
      <c r="C17" s="244"/>
      <c r="D17" s="244"/>
      <c r="E17" s="244"/>
      <c r="F17" s="244"/>
      <c r="G17" s="1136" t="s">
        <v>170</v>
      </c>
      <c r="H17" s="1137"/>
      <c r="I17" s="1137"/>
      <c r="J17" s="1138"/>
      <c r="K17" s="268">
        <v>5532318</v>
      </c>
      <c r="L17" s="268">
        <v>83730</v>
      </c>
      <c r="M17" s="269">
        <v>71454</v>
      </c>
      <c r="N17" s="270">
        <v>17.2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7.36</v>
      </c>
      <c r="L21" s="281">
        <v>6.96</v>
      </c>
      <c r="M21" s="282">
        <v>0.4</v>
      </c>
      <c r="N21" s="249"/>
      <c r="O21" s="283"/>
      <c r="P21" s="279"/>
    </row>
    <row r="22" spans="1:16" s="284" customFormat="1">
      <c r="A22" s="279"/>
      <c r="B22" s="249"/>
      <c r="C22" s="249"/>
      <c r="D22" s="249"/>
      <c r="E22" s="249"/>
      <c r="F22" s="249"/>
      <c r="G22" s="1130" t="s">
        <v>490</v>
      </c>
      <c r="H22" s="1131"/>
      <c r="I22" s="1131"/>
      <c r="J22" s="1132"/>
      <c r="K22" s="285">
        <v>97.7</v>
      </c>
      <c r="L22" s="286">
        <v>98.3</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2808626</v>
      </c>
      <c r="L32" s="294">
        <v>42508</v>
      </c>
      <c r="M32" s="295">
        <v>42849</v>
      </c>
      <c r="N32" s="296">
        <v>-0.8</v>
      </c>
    </row>
    <row r="33" spans="1:16" ht="13.5" customHeight="1">
      <c r="A33" s="248"/>
      <c r="B33" s="244"/>
      <c r="C33" s="244"/>
      <c r="D33" s="244"/>
      <c r="E33" s="244"/>
      <c r="F33" s="244"/>
      <c r="G33" s="1121" t="s">
        <v>494</v>
      </c>
      <c r="H33" s="1122"/>
      <c r="I33" s="1122"/>
      <c r="J33" s="1123"/>
      <c r="K33" s="294" t="s">
        <v>481</v>
      </c>
      <c r="L33" s="294" t="s">
        <v>481</v>
      </c>
      <c r="M33" s="295" t="s">
        <v>481</v>
      </c>
      <c r="N33" s="296" t="s">
        <v>481</v>
      </c>
    </row>
    <row r="34" spans="1:16" ht="27" customHeight="1">
      <c r="A34" s="248"/>
      <c r="B34" s="244"/>
      <c r="C34" s="244"/>
      <c r="D34" s="244"/>
      <c r="E34" s="244"/>
      <c r="F34" s="244"/>
      <c r="G34" s="1121" t="s">
        <v>495</v>
      </c>
      <c r="H34" s="1122"/>
      <c r="I34" s="1122"/>
      <c r="J34" s="1123"/>
      <c r="K34" s="294" t="s">
        <v>481</v>
      </c>
      <c r="L34" s="294" t="s">
        <v>481</v>
      </c>
      <c r="M34" s="295">
        <v>43</v>
      </c>
      <c r="N34" s="296" t="s">
        <v>481</v>
      </c>
    </row>
    <row r="35" spans="1:16" ht="27" customHeight="1">
      <c r="A35" s="248"/>
      <c r="B35" s="244"/>
      <c r="C35" s="244"/>
      <c r="D35" s="244"/>
      <c r="E35" s="244"/>
      <c r="F35" s="244"/>
      <c r="G35" s="1121" t="s">
        <v>496</v>
      </c>
      <c r="H35" s="1122"/>
      <c r="I35" s="1122"/>
      <c r="J35" s="1123"/>
      <c r="K35" s="294">
        <v>512859</v>
      </c>
      <c r="L35" s="294">
        <v>7762</v>
      </c>
      <c r="M35" s="295">
        <v>17936</v>
      </c>
      <c r="N35" s="296">
        <v>-56.7</v>
      </c>
    </row>
    <row r="36" spans="1:16" ht="27" customHeight="1">
      <c r="A36" s="248"/>
      <c r="B36" s="244"/>
      <c r="C36" s="244"/>
      <c r="D36" s="244"/>
      <c r="E36" s="244"/>
      <c r="F36" s="244"/>
      <c r="G36" s="1121" t="s">
        <v>497</v>
      </c>
      <c r="H36" s="1122"/>
      <c r="I36" s="1122"/>
      <c r="J36" s="1123"/>
      <c r="K36" s="294">
        <v>42296</v>
      </c>
      <c r="L36" s="294">
        <v>640</v>
      </c>
      <c r="M36" s="295">
        <v>1583</v>
      </c>
      <c r="N36" s="296">
        <v>-59.6</v>
      </c>
    </row>
    <row r="37" spans="1:16" ht="13.5" customHeight="1">
      <c r="A37" s="248"/>
      <c r="B37" s="244"/>
      <c r="C37" s="244"/>
      <c r="D37" s="244"/>
      <c r="E37" s="244"/>
      <c r="F37" s="244"/>
      <c r="G37" s="1121" t="s">
        <v>498</v>
      </c>
      <c r="H37" s="1122"/>
      <c r="I37" s="1122"/>
      <c r="J37" s="1123"/>
      <c r="K37" s="294" t="s">
        <v>481</v>
      </c>
      <c r="L37" s="294" t="s">
        <v>481</v>
      </c>
      <c r="M37" s="295">
        <v>1142</v>
      </c>
      <c r="N37" s="296" t="s">
        <v>481</v>
      </c>
    </row>
    <row r="38" spans="1:16" ht="27" customHeight="1">
      <c r="A38" s="248"/>
      <c r="B38" s="244"/>
      <c r="C38" s="244"/>
      <c r="D38" s="244"/>
      <c r="E38" s="244"/>
      <c r="F38" s="244"/>
      <c r="G38" s="1124" t="s">
        <v>499</v>
      </c>
      <c r="H38" s="1125"/>
      <c r="I38" s="1125"/>
      <c r="J38" s="1126"/>
      <c r="K38" s="297" t="s">
        <v>481</v>
      </c>
      <c r="L38" s="297" t="s">
        <v>481</v>
      </c>
      <c r="M38" s="298">
        <v>1</v>
      </c>
      <c r="N38" s="299" t="s">
        <v>481</v>
      </c>
      <c r="O38" s="293"/>
    </row>
    <row r="39" spans="1:16">
      <c r="A39" s="248"/>
      <c r="B39" s="244"/>
      <c r="C39" s="244"/>
      <c r="D39" s="244"/>
      <c r="E39" s="244"/>
      <c r="F39" s="244"/>
      <c r="G39" s="1124" t="s">
        <v>500</v>
      </c>
      <c r="H39" s="1125"/>
      <c r="I39" s="1125"/>
      <c r="J39" s="1126"/>
      <c r="K39" s="300">
        <v>-243572</v>
      </c>
      <c r="L39" s="300">
        <v>-3686</v>
      </c>
      <c r="M39" s="301">
        <v>-7075</v>
      </c>
      <c r="N39" s="302">
        <v>-47.9</v>
      </c>
      <c r="O39" s="293"/>
    </row>
    <row r="40" spans="1:16" ht="27" customHeight="1">
      <c r="A40" s="248"/>
      <c r="B40" s="244"/>
      <c r="C40" s="244"/>
      <c r="D40" s="244"/>
      <c r="E40" s="244"/>
      <c r="F40" s="244"/>
      <c r="G40" s="1121" t="s">
        <v>501</v>
      </c>
      <c r="H40" s="1122"/>
      <c r="I40" s="1122"/>
      <c r="J40" s="1123"/>
      <c r="K40" s="300">
        <v>-2570839</v>
      </c>
      <c r="L40" s="300">
        <v>-38909</v>
      </c>
      <c r="M40" s="301">
        <v>-40075</v>
      </c>
      <c r="N40" s="302">
        <v>-2.9</v>
      </c>
      <c r="O40" s="293"/>
    </row>
    <row r="41" spans="1:16">
      <c r="A41" s="248"/>
      <c r="B41" s="244"/>
      <c r="C41" s="244"/>
      <c r="D41" s="244"/>
      <c r="E41" s="244"/>
      <c r="F41" s="244"/>
      <c r="G41" s="1127" t="s">
        <v>280</v>
      </c>
      <c r="H41" s="1128"/>
      <c r="I41" s="1128"/>
      <c r="J41" s="1129"/>
      <c r="K41" s="294">
        <v>549370</v>
      </c>
      <c r="L41" s="300">
        <v>8315</v>
      </c>
      <c r="M41" s="301">
        <v>16405</v>
      </c>
      <c r="N41" s="302">
        <v>-49.3</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4404958</v>
      </c>
      <c r="J51" s="320">
        <v>64723</v>
      </c>
      <c r="K51" s="321">
        <v>-15.4</v>
      </c>
      <c r="L51" s="322">
        <v>44162</v>
      </c>
      <c r="M51" s="323">
        <v>-7.7</v>
      </c>
      <c r="N51" s="324">
        <v>-7.7</v>
      </c>
    </row>
    <row r="52" spans="1:14">
      <c r="A52" s="248"/>
      <c r="B52" s="244"/>
      <c r="C52" s="244"/>
      <c r="D52" s="244"/>
      <c r="E52" s="244"/>
      <c r="F52" s="244"/>
      <c r="G52" s="325"/>
      <c r="H52" s="326" t="s">
        <v>512</v>
      </c>
      <c r="I52" s="327">
        <v>1943932</v>
      </c>
      <c r="J52" s="328">
        <v>28562</v>
      </c>
      <c r="K52" s="329">
        <v>-26.4</v>
      </c>
      <c r="L52" s="330">
        <v>24931</v>
      </c>
      <c r="M52" s="331">
        <v>-9</v>
      </c>
      <c r="N52" s="332">
        <v>-17.399999999999999</v>
      </c>
    </row>
    <row r="53" spans="1:14">
      <c r="A53" s="248"/>
      <c r="B53" s="244"/>
      <c r="C53" s="244"/>
      <c r="D53" s="244"/>
      <c r="E53" s="244"/>
      <c r="F53" s="244"/>
      <c r="G53" s="310" t="s">
        <v>513</v>
      </c>
      <c r="H53" s="311"/>
      <c r="I53" s="319">
        <v>3408597</v>
      </c>
      <c r="J53" s="320">
        <v>50569</v>
      </c>
      <c r="K53" s="321">
        <v>-21.9</v>
      </c>
      <c r="L53" s="322">
        <v>48103</v>
      </c>
      <c r="M53" s="323">
        <v>8.9</v>
      </c>
      <c r="N53" s="324">
        <v>-30.8</v>
      </c>
    </row>
    <row r="54" spans="1:14">
      <c r="A54" s="248"/>
      <c r="B54" s="244"/>
      <c r="C54" s="244"/>
      <c r="D54" s="244"/>
      <c r="E54" s="244"/>
      <c r="F54" s="244"/>
      <c r="G54" s="325"/>
      <c r="H54" s="326" t="s">
        <v>512</v>
      </c>
      <c r="I54" s="327">
        <v>1502370</v>
      </c>
      <c r="J54" s="328">
        <v>22289</v>
      </c>
      <c r="K54" s="329">
        <v>-22</v>
      </c>
      <c r="L54" s="330">
        <v>22640</v>
      </c>
      <c r="M54" s="331">
        <v>-9.1999999999999993</v>
      </c>
      <c r="N54" s="332">
        <v>-12.8</v>
      </c>
    </row>
    <row r="55" spans="1:14">
      <c r="A55" s="248"/>
      <c r="B55" s="244"/>
      <c r="C55" s="244"/>
      <c r="D55" s="244"/>
      <c r="E55" s="244"/>
      <c r="F55" s="244"/>
      <c r="G55" s="310" t="s">
        <v>514</v>
      </c>
      <c r="H55" s="311"/>
      <c r="I55" s="319">
        <v>3625868</v>
      </c>
      <c r="J55" s="320">
        <v>53756</v>
      </c>
      <c r="K55" s="321">
        <v>6.3</v>
      </c>
      <c r="L55" s="322">
        <v>45761</v>
      </c>
      <c r="M55" s="323">
        <v>-4.9000000000000004</v>
      </c>
      <c r="N55" s="324">
        <v>11.2</v>
      </c>
    </row>
    <row r="56" spans="1:14">
      <c r="A56" s="248"/>
      <c r="B56" s="244"/>
      <c r="C56" s="244"/>
      <c r="D56" s="244"/>
      <c r="E56" s="244"/>
      <c r="F56" s="244"/>
      <c r="G56" s="325"/>
      <c r="H56" s="326" t="s">
        <v>512</v>
      </c>
      <c r="I56" s="327">
        <v>1673790</v>
      </c>
      <c r="J56" s="328">
        <v>24815</v>
      </c>
      <c r="K56" s="329">
        <v>11.3</v>
      </c>
      <c r="L56" s="330">
        <v>24777</v>
      </c>
      <c r="M56" s="331">
        <v>9.4</v>
      </c>
      <c r="N56" s="332">
        <v>1.9</v>
      </c>
    </row>
    <row r="57" spans="1:14">
      <c r="A57" s="248"/>
      <c r="B57" s="244"/>
      <c r="C57" s="244"/>
      <c r="D57" s="244"/>
      <c r="E57" s="244"/>
      <c r="F57" s="244"/>
      <c r="G57" s="310" t="s">
        <v>515</v>
      </c>
      <c r="H57" s="311"/>
      <c r="I57" s="319">
        <v>3633725</v>
      </c>
      <c r="J57" s="320">
        <v>54282</v>
      </c>
      <c r="K57" s="321">
        <v>1</v>
      </c>
      <c r="L57" s="322">
        <v>56255</v>
      </c>
      <c r="M57" s="323">
        <v>22.9</v>
      </c>
      <c r="N57" s="324">
        <v>-21.9</v>
      </c>
    </row>
    <row r="58" spans="1:14">
      <c r="A58" s="248"/>
      <c r="B58" s="244"/>
      <c r="C58" s="244"/>
      <c r="D58" s="244"/>
      <c r="E58" s="244"/>
      <c r="F58" s="244"/>
      <c r="G58" s="325"/>
      <c r="H58" s="326" t="s">
        <v>512</v>
      </c>
      <c r="I58" s="327">
        <v>1551984</v>
      </c>
      <c r="J58" s="328">
        <v>23184</v>
      </c>
      <c r="K58" s="329">
        <v>-6.6</v>
      </c>
      <c r="L58" s="330">
        <v>26957</v>
      </c>
      <c r="M58" s="331">
        <v>8.8000000000000007</v>
      </c>
      <c r="N58" s="332">
        <v>-15.4</v>
      </c>
    </row>
    <row r="59" spans="1:14">
      <c r="A59" s="248"/>
      <c r="B59" s="244"/>
      <c r="C59" s="244"/>
      <c r="D59" s="244"/>
      <c r="E59" s="244"/>
      <c r="F59" s="244"/>
      <c r="G59" s="310" t="s">
        <v>516</v>
      </c>
      <c r="H59" s="311"/>
      <c r="I59" s="319">
        <v>3788233</v>
      </c>
      <c r="J59" s="320">
        <v>57334</v>
      </c>
      <c r="K59" s="321">
        <v>5.6</v>
      </c>
      <c r="L59" s="322">
        <v>57944</v>
      </c>
      <c r="M59" s="323">
        <v>3</v>
      </c>
      <c r="N59" s="324">
        <v>2.6</v>
      </c>
    </row>
    <row r="60" spans="1:14">
      <c r="A60" s="248"/>
      <c r="B60" s="244"/>
      <c r="C60" s="244"/>
      <c r="D60" s="244"/>
      <c r="E60" s="244"/>
      <c r="F60" s="244"/>
      <c r="G60" s="325"/>
      <c r="H60" s="326" t="s">
        <v>512</v>
      </c>
      <c r="I60" s="333">
        <v>1951943</v>
      </c>
      <c r="J60" s="328">
        <v>29542</v>
      </c>
      <c r="K60" s="329">
        <v>27.4</v>
      </c>
      <c r="L60" s="330">
        <v>29326</v>
      </c>
      <c r="M60" s="331">
        <v>8.8000000000000007</v>
      </c>
      <c r="N60" s="332">
        <v>18.600000000000001</v>
      </c>
    </row>
    <row r="61" spans="1:14">
      <c r="A61" s="248"/>
      <c r="B61" s="244"/>
      <c r="C61" s="244"/>
      <c r="D61" s="244"/>
      <c r="E61" s="244"/>
      <c r="F61" s="244"/>
      <c r="G61" s="310" t="s">
        <v>517</v>
      </c>
      <c r="H61" s="334"/>
      <c r="I61" s="335">
        <v>3772276</v>
      </c>
      <c r="J61" s="336">
        <v>56133</v>
      </c>
      <c r="K61" s="337">
        <v>-4.9000000000000004</v>
      </c>
      <c r="L61" s="338">
        <v>50445</v>
      </c>
      <c r="M61" s="339">
        <v>4.4000000000000004</v>
      </c>
      <c r="N61" s="324">
        <v>-9.3000000000000007</v>
      </c>
    </row>
    <row r="62" spans="1:14">
      <c r="A62" s="248"/>
      <c r="B62" s="244"/>
      <c r="C62" s="244"/>
      <c r="D62" s="244"/>
      <c r="E62" s="244"/>
      <c r="F62" s="244"/>
      <c r="G62" s="325"/>
      <c r="H62" s="326" t="s">
        <v>512</v>
      </c>
      <c r="I62" s="327">
        <v>1724804</v>
      </c>
      <c r="J62" s="328">
        <v>25678</v>
      </c>
      <c r="K62" s="329">
        <v>-3.3</v>
      </c>
      <c r="L62" s="330">
        <v>25726</v>
      </c>
      <c r="M62" s="331">
        <v>1.8</v>
      </c>
      <c r="N62" s="332">
        <v>-5.0999999999999996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9.8699999999999992</v>
      </c>
      <c r="G47" s="12">
        <v>10.62</v>
      </c>
      <c r="H47" s="12">
        <v>10.52</v>
      </c>
      <c r="I47" s="12">
        <v>10.28</v>
      </c>
      <c r="J47" s="13">
        <v>10.48</v>
      </c>
    </row>
    <row r="48" spans="2:10" ht="57.75" customHeight="1">
      <c r="B48" s="14"/>
      <c r="C48" s="1141" t="s">
        <v>4</v>
      </c>
      <c r="D48" s="1141"/>
      <c r="E48" s="1142"/>
      <c r="F48" s="15">
        <v>10.26</v>
      </c>
      <c r="G48" s="16">
        <v>7.65</v>
      </c>
      <c r="H48" s="16">
        <v>6.28</v>
      </c>
      <c r="I48" s="16">
        <v>8.5299999999999994</v>
      </c>
      <c r="J48" s="17">
        <v>11.71</v>
      </c>
    </row>
    <row r="49" spans="2:10" ht="57.75" customHeight="1" thickBot="1">
      <c r="B49" s="18"/>
      <c r="C49" s="1143" t="s">
        <v>5</v>
      </c>
      <c r="D49" s="1143"/>
      <c r="E49" s="1144"/>
      <c r="F49" s="19">
        <v>2.71</v>
      </c>
      <c r="G49" s="20" t="s">
        <v>524</v>
      </c>
      <c r="H49" s="20" t="s">
        <v>525</v>
      </c>
      <c r="I49" s="20">
        <v>2.12</v>
      </c>
      <c r="J49" s="21">
        <v>3.04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526</v>
      </c>
      <c r="D34" s="1151"/>
      <c r="E34" s="1152"/>
      <c r="F34" s="32">
        <v>10.36</v>
      </c>
      <c r="G34" s="33">
        <v>11.08</v>
      </c>
      <c r="H34" s="33">
        <v>11.65</v>
      </c>
      <c r="I34" s="33">
        <v>11.98</v>
      </c>
      <c r="J34" s="34">
        <v>12.28</v>
      </c>
      <c r="K34" s="22"/>
      <c r="L34" s="22"/>
      <c r="M34" s="22"/>
      <c r="N34" s="22"/>
      <c r="O34" s="22"/>
      <c r="P34" s="22"/>
    </row>
    <row r="35" spans="1:16" ht="39" customHeight="1">
      <c r="A35" s="22"/>
      <c r="B35" s="35"/>
      <c r="C35" s="1145" t="s">
        <v>527</v>
      </c>
      <c r="D35" s="1146"/>
      <c r="E35" s="1147"/>
      <c r="F35" s="36">
        <v>10.26</v>
      </c>
      <c r="G35" s="37">
        <v>7.65</v>
      </c>
      <c r="H35" s="37">
        <v>6.28</v>
      </c>
      <c r="I35" s="37">
        <v>8.52</v>
      </c>
      <c r="J35" s="38">
        <v>11.71</v>
      </c>
      <c r="K35" s="22"/>
      <c r="L35" s="22"/>
      <c r="M35" s="22"/>
      <c r="N35" s="22"/>
      <c r="O35" s="22"/>
      <c r="P35" s="22"/>
    </row>
    <row r="36" spans="1:16" ht="39" customHeight="1">
      <c r="A36" s="22"/>
      <c r="B36" s="35"/>
      <c r="C36" s="1145" t="s">
        <v>528</v>
      </c>
      <c r="D36" s="1146"/>
      <c r="E36" s="1147"/>
      <c r="F36" s="36">
        <v>7.27</v>
      </c>
      <c r="G36" s="37">
        <v>7.74</v>
      </c>
      <c r="H36" s="37">
        <v>6.06</v>
      </c>
      <c r="I36" s="37">
        <v>7.55</v>
      </c>
      <c r="J36" s="38">
        <v>4.8499999999999996</v>
      </c>
      <c r="K36" s="22"/>
      <c r="L36" s="22"/>
      <c r="M36" s="22"/>
      <c r="N36" s="22"/>
      <c r="O36" s="22"/>
      <c r="P36" s="22"/>
    </row>
    <row r="37" spans="1:16" ht="39" customHeight="1">
      <c r="A37" s="22"/>
      <c r="B37" s="35"/>
      <c r="C37" s="1145" t="s">
        <v>529</v>
      </c>
      <c r="D37" s="1146"/>
      <c r="E37" s="1147"/>
      <c r="F37" s="36">
        <v>0.66</v>
      </c>
      <c r="G37" s="37">
        <v>0.62</v>
      </c>
      <c r="H37" s="37">
        <v>1.57</v>
      </c>
      <c r="I37" s="37">
        <v>1.89</v>
      </c>
      <c r="J37" s="38">
        <v>1.44</v>
      </c>
      <c r="K37" s="22"/>
      <c r="L37" s="22"/>
      <c r="M37" s="22"/>
      <c r="N37" s="22"/>
      <c r="O37" s="22"/>
      <c r="P37" s="22"/>
    </row>
    <row r="38" spans="1:16" ht="39" customHeight="1">
      <c r="A38" s="22"/>
      <c r="B38" s="35"/>
      <c r="C38" s="1145" t="s">
        <v>530</v>
      </c>
      <c r="D38" s="1146"/>
      <c r="E38" s="1147"/>
      <c r="F38" s="36">
        <v>1.02</v>
      </c>
      <c r="G38" s="37">
        <v>0.94</v>
      </c>
      <c r="H38" s="37">
        <v>0.67</v>
      </c>
      <c r="I38" s="37">
        <v>0.72</v>
      </c>
      <c r="J38" s="38">
        <v>1.44</v>
      </c>
      <c r="K38" s="22"/>
      <c r="L38" s="22"/>
      <c r="M38" s="22"/>
      <c r="N38" s="22"/>
      <c r="O38" s="22"/>
      <c r="P38" s="22"/>
    </row>
    <row r="39" spans="1:16" ht="39" customHeight="1">
      <c r="A39" s="22"/>
      <c r="B39" s="35"/>
      <c r="C39" s="1145" t="s">
        <v>531</v>
      </c>
      <c r="D39" s="1146"/>
      <c r="E39" s="1147"/>
      <c r="F39" s="36">
        <v>0.81</v>
      </c>
      <c r="G39" s="37">
        <v>1.64</v>
      </c>
      <c r="H39" s="37">
        <v>1.24</v>
      </c>
      <c r="I39" s="37">
        <v>0.77</v>
      </c>
      <c r="J39" s="38">
        <v>1.1000000000000001</v>
      </c>
      <c r="K39" s="22"/>
      <c r="L39" s="22"/>
      <c r="M39" s="22"/>
      <c r="N39" s="22"/>
      <c r="O39" s="22"/>
      <c r="P39" s="22"/>
    </row>
    <row r="40" spans="1:16" ht="39" customHeight="1">
      <c r="A40" s="22"/>
      <c r="B40" s="35"/>
      <c r="C40" s="1145" t="s">
        <v>532</v>
      </c>
      <c r="D40" s="1146"/>
      <c r="E40" s="1147"/>
      <c r="F40" s="36">
        <v>0.35</v>
      </c>
      <c r="G40" s="37">
        <v>0.28999999999999998</v>
      </c>
      <c r="H40" s="37">
        <v>0.26</v>
      </c>
      <c r="I40" s="37">
        <v>0.41</v>
      </c>
      <c r="J40" s="38">
        <v>0.63</v>
      </c>
      <c r="K40" s="22"/>
      <c r="L40" s="22"/>
      <c r="M40" s="22"/>
      <c r="N40" s="22"/>
      <c r="O40" s="22"/>
      <c r="P40" s="22"/>
    </row>
    <row r="41" spans="1:16" ht="39" customHeight="1">
      <c r="A41" s="22"/>
      <c r="B41" s="35"/>
      <c r="C41" s="1145" t="s">
        <v>533</v>
      </c>
      <c r="D41" s="1146"/>
      <c r="E41" s="1147"/>
      <c r="F41" s="36">
        <v>0.11</v>
      </c>
      <c r="G41" s="37">
        <v>0.17</v>
      </c>
      <c r="H41" s="37">
        <v>0.23</v>
      </c>
      <c r="I41" s="37">
        <v>0.23</v>
      </c>
      <c r="J41" s="38">
        <v>0.22</v>
      </c>
      <c r="K41" s="22"/>
      <c r="L41" s="22"/>
      <c r="M41" s="22"/>
      <c r="N41" s="22"/>
      <c r="O41" s="22"/>
      <c r="P41" s="22"/>
    </row>
    <row r="42" spans="1:16" ht="39" customHeight="1">
      <c r="A42" s="22"/>
      <c r="B42" s="39"/>
      <c r="C42" s="1145" t="s">
        <v>534</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535</v>
      </c>
      <c r="D43" s="1149"/>
      <c r="E43" s="1150"/>
      <c r="F43" s="41">
        <v>0.56000000000000005</v>
      </c>
      <c r="G43" s="42">
        <v>0.4</v>
      </c>
      <c r="H43" s="42">
        <v>0.25</v>
      </c>
      <c r="I43" s="42">
        <v>0.24</v>
      </c>
      <c r="J43" s="43">
        <v>0.34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2854</v>
      </c>
      <c r="L45" s="60">
        <v>2846</v>
      </c>
      <c r="M45" s="60">
        <v>2790</v>
      </c>
      <c r="N45" s="60">
        <v>2827</v>
      </c>
      <c r="O45" s="61">
        <v>2809</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479</v>
      </c>
      <c r="L48" s="64">
        <v>370</v>
      </c>
      <c r="M48" s="64">
        <v>486</v>
      </c>
      <c r="N48" s="64">
        <v>522</v>
      </c>
      <c r="O48" s="65">
        <v>513</v>
      </c>
      <c r="P48" s="48"/>
      <c r="Q48" s="48"/>
      <c r="R48" s="48"/>
      <c r="S48" s="48"/>
      <c r="T48" s="48"/>
      <c r="U48" s="48"/>
    </row>
    <row r="49" spans="1:21" ht="30.75" customHeight="1">
      <c r="A49" s="48"/>
      <c r="B49" s="1163"/>
      <c r="C49" s="1164"/>
      <c r="D49" s="62"/>
      <c r="E49" s="1155" t="s">
        <v>16</v>
      </c>
      <c r="F49" s="1155"/>
      <c r="G49" s="1155"/>
      <c r="H49" s="1155"/>
      <c r="I49" s="1155"/>
      <c r="J49" s="1156"/>
      <c r="K49" s="63">
        <v>359</v>
      </c>
      <c r="L49" s="64">
        <v>258</v>
      </c>
      <c r="M49" s="64">
        <v>30</v>
      </c>
      <c r="N49" s="64">
        <v>34</v>
      </c>
      <c r="O49" s="65">
        <v>42</v>
      </c>
      <c r="P49" s="48"/>
      <c r="Q49" s="48"/>
      <c r="R49" s="48"/>
      <c r="S49" s="48"/>
      <c r="T49" s="48"/>
      <c r="U49" s="48"/>
    </row>
    <row r="50" spans="1:21" ht="30.75" customHeight="1">
      <c r="A50" s="48"/>
      <c r="B50" s="1163"/>
      <c r="C50" s="1164"/>
      <c r="D50" s="62"/>
      <c r="E50" s="1155" t="s">
        <v>17</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2665</v>
      </c>
      <c r="L52" s="64">
        <v>2627</v>
      </c>
      <c r="M52" s="64">
        <v>2590</v>
      </c>
      <c r="N52" s="64">
        <v>2698</v>
      </c>
      <c r="O52" s="65">
        <v>2814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1027</v>
      </c>
      <c r="L53" s="69">
        <v>847</v>
      </c>
      <c r="M53" s="69">
        <v>716</v>
      </c>
      <c r="N53" s="69">
        <v>685</v>
      </c>
      <c r="O53" s="70">
        <v>550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2016-04-18T05:50:39Z</cp:lastPrinted>
  <dcterms:created xsi:type="dcterms:W3CDTF">2016-02-15T00:57:08Z</dcterms:created>
  <dcterms:modified xsi:type="dcterms:W3CDTF">2016-04-25T05:40:08Z</dcterms:modified>
  <cp:category/>
</cp:coreProperties>
</file>